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O:\Planning\9 Parks &amp; Rec\Commercial Land Use Permit\Use Plan\Survey\"/>
    </mc:Choice>
  </mc:AlternateContent>
  <xr:revisionPtr revIDLastSave="0" documentId="13_ncr:1_{5B32D705-EFD9-4DB8-B4F7-E4C049058F0A}" xr6:coauthVersionLast="47" xr6:coauthVersionMax="47" xr10:uidLastSave="{00000000-0000-0000-0000-000000000000}"/>
  <bookViews>
    <workbookView xWindow="38280" yWindow="-120" windowWidth="38640" windowHeight="21240" activeTab="4" xr2:uid="{00000000-000D-0000-FFFF-FFFF00000000}"/>
  </bookViews>
  <sheets>
    <sheet name="Sheet" sheetId="1" r:id="rId1"/>
    <sheet name="Cross Trail" sheetId="2" r:id="rId2"/>
    <sheet name="Other Local Use Trails" sheetId="3" r:id="rId3"/>
    <sheet name="Water Access" sheetId="4" r:id="rId4"/>
    <sheet name="Remote Areas" sheetId="5" r:id="rId5"/>
  </sheets>
  <calcPr calcId="191029"/>
  <oleSize ref="A3:P7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<sst xmlns="http://schemas.openxmlformats.org/spreadsheetml/2006/main" count="967" uniqueCount="223">
  <si>
    <t>Commercial Recreational Land Use</t>
  </si>
  <si>
    <t>Q1. Are you a robot ?</t>
  </si>
  <si>
    <t>Answer Choices</t>
  </si>
  <si>
    <t>Responses</t>
  </si>
  <si>
    <t>Yes</t>
  </si>
  <si>
    <t>No</t>
  </si>
  <si>
    <t>Answered</t>
  </si>
  <si>
    <t>Skipped</t>
  </si>
  <si>
    <t>Q2. Is Sitka your primary place of residence?</t>
  </si>
  <si>
    <t>Q3. How would you describe your primary use of, or interest in, city recreational areas and facilities?</t>
  </si>
  <si>
    <t>Recreational</t>
  </si>
  <si>
    <t>Commercial</t>
  </si>
  <si>
    <t>Q4. How would you describe your level of use of city recreational areas and facilities?</t>
  </si>
  <si>
    <t>None/Infrequent</t>
  </si>
  <si>
    <t>Low (1-3 times a month)</t>
  </si>
  <si>
    <t>Medium (4-8 times a month)</t>
  </si>
  <si>
    <t>High (8-12 times a month)</t>
  </si>
  <si>
    <t>Q5. What are your priorities in managing commercial use of city recreational areas and facilities? (rank your priorities top to bottom)</t>
  </si>
  <si>
    <t>1</t>
  </si>
  <si>
    <t>2</t>
  </si>
  <si>
    <t>3</t>
  </si>
  <si>
    <t>4</t>
  </si>
  <si>
    <t>5</t>
  </si>
  <si>
    <t>6</t>
  </si>
  <si>
    <t>Total</t>
  </si>
  <si>
    <t>Score</t>
  </si>
  <si>
    <t>Managing group sizes</t>
  </si>
  <si>
    <t>Managing number of groups allowed per day</t>
  </si>
  <si>
    <t>Times of day</t>
  </si>
  <si>
    <t>Days of the week</t>
  </si>
  <si>
    <t>Type of use (i.e. hiking, biking, e-bikes, kayaking, etc.)</t>
  </si>
  <si>
    <t>Managing health &amp; safety / outdoor etiquette</t>
  </si>
  <si>
    <t>Q6. In general, what is your preferred maximum group size for commercial use of city recreational areas and facilities?</t>
  </si>
  <si>
    <t>Small (1-3)</t>
  </si>
  <si>
    <t>Medium (4-8)</t>
  </si>
  <si>
    <t>Large (9-12)</t>
  </si>
  <si>
    <t>Larger (13+)</t>
  </si>
  <si>
    <t>No general preference</t>
  </si>
  <si>
    <t>Q7. In general, what is your preferred number of commercial groups on trails per day?</t>
  </si>
  <si>
    <t>Low (1-3)</t>
  </si>
  <si>
    <t>Moderate (4-7)</t>
  </si>
  <si>
    <t>High (8+)</t>
  </si>
  <si>
    <t>Q8. The current fee schedule for a commercial permit is a Non-refundable $350 annual fee ($250 application fee and $100 minimum client fee) plus $2.00 per client over 50 served in a season. Should the fee:</t>
  </si>
  <si>
    <t>Remain the same</t>
  </si>
  <si>
    <t>Increase</t>
  </si>
  <si>
    <t>Lower</t>
  </si>
  <si>
    <t>Q9. If the permit fee should be higher, what increase should the Committee and Assembly consider?</t>
  </si>
  <si>
    <t>A higher per client fee of $3-$5.00</t>
  </si>
  <si>
    <t>A higher per client fee of $6-$9.00</t>
  </si>
  <si>
    <t>A higher per client fee of $10 or more</t>
  </si>
  <si>
    <t>Higher Annual fee with no change to per Client Fee</t>
  </si>
  <si>
    <t>Higher Annual fee and higher per Client Fee</t>
  </si>
  <si>
    <t>Higher Annual fee with NO per Client Fee</t>
  </si>
  <si>
    <t>Q10. If the permit fee recommendation should be lower what range would be reasonable for the Committee and Assembly to consider?</t>
  </si>
  <si>
    <t>No Fee</t>
  </si>
  <si>
    <t>Lower Annual Fee minimum w/ same per Client Fee</t>
  </si>
  <si>
    <t>Flat Fee with no per Client Fee</t>
  </si>
  <si>
    <t>Q11. Would you like to provide input on commercial recreational use of the Cross Trail?</t>
  </si>
  <si>
    <t>Q12. What should be the maximum group size allowed on the following segments of the Cross Trail? (select one option per row)</t>
  </si>
  <si>
    <t>No Allowed Use</t>
  </si>
  <si>
    <t>Whole Cross Trail</t>
  </si>
  <si>
    <t>Starrigavan to Cruise Dock Junction</t>
  </si>
  <si>
    <t>Cruise Dock Connector to Cruise Dock Junction</t>
  </si>
  <si>
    <t>Cruise Dock Junction to Harbor Mountain</t>
  </si>
  <si>
    <t>Harbor Mountain to Kramer Ave. South</t>
  </si>
  <si>
    <t>Kramer Ave. South to Cascade Creek</t>
  </si>
  <si>
    <t>Cascade Creek to Kimsham Ballfields</t>
  </si>
  <si>
    <t>Kimsham Ballfields to Sitka High School</t>
  </si>
  <si>
    <t>Sitka High School to Baranof St. Junction</t>
  </si>
  <si>
    <t>Baranof St. Trailhead to Baranof St. Junction</t>
  </si>
  <si>
    <t>Baranof St. Junction to Gavan Hill Junction</t>
  </si>
  <si>
    <t>Gavan Hill Junction to Yaw Drive</t>
  </si>
  <si>
    <t>Yaw Drive to Indian River Parking</t>
  </si>
  <si>
    <t>Q13. What is your preferred number of groups per day on the following sections of the Cross Trail? (select one option per row)</t>
  </si>
  <si>
    <t>Medium (4-7)</t>
  </si>
  <si>
    <t>Q14. What kind of commercial bike use should be allowed on each segment of the Cross Trail? (check all that apply in each row)</t>
  </si>
  <si>
    <t>Guided Bikes</t>
  </si>
  <si>
    <t>Non-guided Bikes</t>
  </si>
  <si>
    <t>Guided E-Bikes</t>
  </si>
  <si>
    <t>Non-guided E-Bikes</t>
  </si>
  <si>
    <t>No Commercial Bike Use</t>
  </si>
  <si>
    <t>Q15. For Cross Trail entry points, what kind of commercial access should be allowed? (check all that apply in each row)</t>
  </si>
  <si>
    <t>Walk-In / Bike-In</t>
  </si>
  <si>
    <t>Vehicle Drop-Off</t>
  </si>
  <si>
    <t>Vehicle Parking</t>
  </si>
  <si>
    <t>Any Kind of Access</t>
  </si>
  <si>
    <t>None</t>
  </si>
  <si>
    <t>Starrigavan</t>
  </si>
  <si>
    <t>Cruise Dock Connector</t>
  </si>
  <si>
    <t>Harbor Mountain</t>
  </si>
  <si>
    <t>Kramer Ave. South</t>
  </si>
  <si>
    <t>Cascade Creek</t>
  </si>
  <si>
    <t>Kimsham Ballfields</t>
  </si>
  <si>
    <t>Sitka High School</t>
  </si>
  <si>
    <t>Baranof St. Trailhead</t>
  </si>
  <si>
    <t>Yaw Drive</t>
  </si>
  <si>
    <t>Indian River Parking</t>
  </si>
  <si>
    <t>Q16. What days of the week should commercial use be allowed on the following segments of the Cross Trail? (select one option per row)</t>
  </si>
  <si>
    <t>Weekdays Only</t>
  </si>
  <si>
    <t>Weekends Only</t>
  </si>
  <si>
    <t>Any Day of Week</t>
  </si>
  <si>
    <t>Q17. What times of day should commercial use be allowed on the Cross Trail? (check all that apply)</t>
  </si>
  <si>
    <t>Any Time</t>
  </si>
  <si>
    <t>Early Morning (7AM - 10AM)</t>
  </si>
  <si>
    <t>Mid Morning (9AM - 12PM)</t>
  </si>
  <si>
    <t>Mid Day (11AM - 2PM)</t>
  </si>
  <si>
    <t>Early Afternoon (1PM - 4PM)</t>
  </si>
  <si>
    <t>Late Afternoon (3PM - 6PM)</t>
  </si>
  <si>
    <t>Evening (5PM - 8PM)</t>
  </si>
  <si>
    <t>Q18. Any other feedback, input, or concerns you have about commercial use on the Cross Trail:</t>
  </si>
  <si>
    <t>Q19. Would you like to provide input on commercial recreational use of other city-managed local roads/trails including:Harbor Mountain RoadGavan Hill Indian RiverThimbleberry/Heart Lake TrailBeaver Lake Herring CoveBlue Lake RoadGreen Lake RoadMedveije Lake Trail</t>
  </si>
  <si>
    <t>Q20. What should be the maximum group size allowed on the following trails? (select one option per row)</t>
  </si>
  <si>
    <t>Harbor Mountain Road</t>
  </si>
  <si>
    <t>Gavan Hill</t>
  </si>
  <si>
    <t>Indian River</t>
  </si>
  <si>
    <t>Thimbleberry Lake/ Heart Lake Trail</t>
  </si>
  <si>
    <t>Herring Cove to Beaver Lake</t>
  </si>
  <si>
    <t>Blue Lake Campground to Beaver Lake</t>
  </si>
  <si>
    <t>Blue Lake Road</t>
  </si>
  <si>
    <t>Green Lake Road</t>
  </si>
  <si>
    <t>Medveije Lake Trail</t>
  </si>
  <si>
    <t>Q21. What is your preferred number of groups per day on the following trails? (select one option per row)</t>
  </si>
  <si>
    <t>Beaver Lake: Herring Cove to Beaver Lake</t>
  </si>
  <si>
    <t>Beaver Lake: Blue Lake Campground to Beaver Lake</t>
  </si>
  <si>
    <t>Q22. What kind of commercial bike use should be allowed on the following trails? (check all that apply in each row)</t>
  </si>
  <si>
    <t>Q23. What days of the week should commercial use be allowed on the following trails? (select one option per row)</t>
  </si>
  <si>
    <t>Q24. What times of day should commercial use be allowed on the following trails? (check all that apply in each row)</t>
  </si>
  <si>
    <t>Q25. Any other feedback, input, or concerns you have about commercial use on other local trails:</t>
  </si>
  <si>
    <t>Q26. Would you like to provide input on commercial recreational use of local water access points including: Swan LakeCrescent Harbor Boat LaunchSealing Cove Boat LaunchEagle Beach ("Back Beach")Blue LakeHerring Cove Green Lake</t>
  </si>
  <si>
    <t>Q27. What should be the maximum group size allowed at the following water accesses? (select one option per row)</t>
  </si>
  <si>
    <t>Swan Lake</t>
  </si>
  <si>
    <t>Crescent Harbor Boat Launch</t>
  </si>
  <si>
    <t>Sealing Cove Boat Launch</t>
  </si>
  <si>
    <t>Eagle Beach ("Back Beach")</t>
  </si>
  <si>
    <t>Blue Lake</t>
  </si>
  <si>
    <t>Herring Cove</t>
  </si>
  <si>
    <t>Green Lake</t>
  </si>
  <si>
    <t>Q28. What is your preferred number of groups per day at the following water accesses? (select one option per row)</t>
  </si>
  <si>
    <t>Q29. What kind of commercial watercraft use should be allowed at the following water accesses? (check all that apply in each row)</t>
  </si>
  <si>
    <t>Guided Kayaks</t>
  </si>
  <si>
    <t>Non-guided Kayaks</t>
  </si>
  <si>
    <t>Guided Jet Skis</t>
  </si>
  <si>
    <t>Non-guided Jet Skis</t>
  </si>
  <si>
    <t>No Commercial Watercraft Use</t>
  </si>
  <si>
    <t>Q30. What days of the week should commercial use be allowed at the following water accesses? (select one option per row)</t>
  </si>
  <si>
    <t>Q31. What times of day should commercial use be allowed at the following water accesses? (check all that apply in each row)</t>
  </si>
  <si>
    <t>Q32. Any other feedback, input, or concerns you have about commercial use at local water accesses:</t>
  </si>
  <si>
    <t>Q33. Would you like to provide input on commercial recreational use of remote areas/locations including: Baranof Warm SpringsGoddard Hot SpringsSitka Sound Islands</t>
  </si>
  <si>
    <t>Q34. What should be the maximum group size allowed at the following remote locations? (select one option per row)</t>
  </si>
  <si>
    <t>Baranof Warm Springs</t>
  </si>
  <si>
    <t>Goddard Hot Springs</t>
  </si>
  <si>
    <t>Sitka Sound Islands</t>
  </si>
  <si>
    <t>Q35. What is your preferred number of groups per day at the following remote locations? (select one option per row)</t>
  </si>
  <si>
    <t>Q36. What days of the week should commercial use be allowed at the following remote locations? (select one option per row)</t>
  </si>
  <si>
    <t>Q37. What times of day should commercial use be allowed at the following remote locations? (check all that apply in each row)</t>
  </si>
  <si>
    <t>Late Evening (7PM - 10PM)</t>
  </si>
  <si>
    <t>Q38. What are your priorities in managing commercial use of Baranof Warm Springs? (rank your priorities top to bottom)</t>
  </si>
  <si>
    <t>Q39. Any other feedback, input, or concerns you have about commercial use at remote locations:</t>
  </si>
  <si>
    <t>Q40. Please leave any other comments you have about the commercial use of city recreational areas and facilities.</t>
  </si>
  <si>
    <t>Q41. What is your age?</t>
  </si>
  <si>
    <t>14-17</t>
  </si>
  <si>
    <t>18-24</t>
  </si>
  <si>
    <t>25-34</t>
  </si>
  <si>
    <t>35-44</t>
  </si>
  <si>
    <t>45-54</t>
  </si>
  <si>
    <t>55-64</t>
  </si>
  <si>
    <t>65+</t>
  </si>
  <si>
    <t>Q42. How long have you lived in Sitka?</t>
  </si>
  <si>
    <t>Less than 2 years</t>
  </si>
  <si>
    <t>2-5 years</t>
  </si>
  <si>
    <t>6-10 years</t>
  </si>
  <si>
    <t>More than 10 years</t>
  </si>
  <si>
    <t>Q43. What is your gender?</t>
  </si>
  <si>
    <t>Woman</t>
  </si>
  <si>
    <t>Man</t>
  </si>
  <si>
    <t>Non-binary</t>
  </si>
  <si>
    <t>Q44. What is your race? (check all that apply)</t>
  </si>
  <si>
    <t>Alaska Native/American Indian</t>
  </si>
  <si>
    <t>Black or African American</t>
  </si>
  <si>
    <t>Middle Eastern or North African</t>
  </si>
  <si>
    <t>Hispanic or Latino</t>
  </si>
  <si>
    <t>Asian or Asian American</t>
  </si>
  <si>
    <t>Native Hawaiian or Pacific Islander</t>
  </si>
  <si>
    <t>White or Caucasian</t>
  </si>
  <si>
    <t>Q45. What is your primary occupational status?</t>
  </si>
  <si>
    <t>Employed full-time</t>
  </si>
  <si>
    <t>Employed part-time</t>
  </si>
  <si>
    <t>Seasonally employed</t>
  </si>
  <si>
    <t>Self-employed</t>
  </si>
  <si>
    <t>Homemaker/Caregiver</t>
  </si>
  <si>
    <t>Student</t>
  </si>
  <si>
    <t>Retired</t>
  </si>
  <si>
    <t>Unemployed</t>
  </si>
  <si>
    <t>Q46. What industry do you primarily work in?</t>
  </si>
  <si>
    <t>Federal, State, Local, or Tribal Government</t>
  </si>
  <si>
    <t>Public Education</t>
  </si>
  <si>
    <t>Construction</t>
  </si>
  <si>
    <t>Seafood Industry</t>
  </si>
  <si>
    <t>Manufacturing (excluding seafood industry)</t>
  </si>
  <si>
    <t>Shipping &amp; Transportation</t>
  </si>
  <si>
    <t>Financial, Professional, &amp; Business Services</t>
  </si>
  <si>
    <t>Health Care</t>
  </si>
  <si>
    <t>Private Sector Education &amp; Childcare</t>
  </si>
  <si>
    <t>Private/Non-Profit Arts, Science &amp; Social Work</t>
  </si>
  <si>
    <t>Religious Organization</t>
  </si>
  <si>
    <t>Downtown Merchants &amp; Businesses</t>
  </si>
  <si>
    <t>Retail (excluding downtown)</t>
  </si>
  <si>
    <t>Food &amp; Beverage (excluding downtown)</t>
  </si>
  <si>
    <t>Accommodations</t>
  </si>
  <si>
    <t>Tour Operations</t>
  </si>
  <si>
    <t>Sum</t>
  </si>
  <si>
    <t>Average</t>
  </si>
  <si>
    <t>Min</t>
  </si>
  <si>
    <t>Max</t>
  </si>
  <si>
    <t>Spread</t>
  </si>
  <si>
    <t>Cross Trail North</t>
  </si>
  <si>
    <t>Cross Trail South</t>
  </si>
  <si>
    <t>sum</t>
  </si>
  <si>
    <t>1st Priority</t>
  </si>
  <si>
    <t>2nd Priority</t>
  </si>
  <si>
    <t>3rd Priority</t>
  </si>
  <si>
    <t>4th Priority</t>
  </si>
  <si>
    <t>5th Priority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</si>
</sst>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4"/>
      <color rgb="FF333333"/>
      <name val="Arial"/>
    </font>
    <font>
      <sz val="11"/>
      <color rgb="FF333333"/>
      <name val="Arial"/>
    </font>
    <font>
      <b/>
      <sz val="11"/>
      <color rgb="FF333333"/>
      <name val="Arial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AEAE8"/>
        <bgColor rgb="FFEAEAE8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/>
    <xf numFmtId="10" fontId="2" fillId="0" borderId="0" xfId="0" applyNumberFormat="1" applyFont="1"/>
    <xf numFmtId="0" fontId="2" fillId="0" borderId="0" xfId="0" applyFont="1"/>
    <xf numFmtId="0" fontId="3" fillId="0" borderId="0" xfId="0" applyFont="1"/>
    <xf numFmtId="0" fontId="2" fillId="2" borderId="0" xfId="0" applyFont="1" applyFill="1" applyAlignment="1">
      <alignment horizontal="center"/>
    </xf>
    <xf numFmtId="0" fontId="0" fillId="0" borderId="0" xfId="0"/>
    <xf numFmtId="0" fontId="2" fillId="2" borderId="0" xfId="0" applyFont="1" applyFill="1" applyAlignment="1"/>
    <xf numFmtId="0" fontId="0" fillId="0" borderId="0" xfId="0" applyAlignment="1"/>
    <xf numFmtId="9" fontId="0" fillId="0" borderId="0" xfId="1" applyFont="1"/>
    <xf numFmtId="9" fontId="0" fillId="0" borderId="0" xfId="1" applyFont="1" applyAlignment="1">
      <alignment horizontal="center"/>
    </xf>
    <xf numFmtId="9" fontId="0" fillId="3" borderId="0" xfId="1" applyFont="1" applyFill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1" applyNumberFormat="1" applyFont="1"/>
    <xf numFmtId="0" fontId="0" fillId="0" borderId="0" xfId="0" applyNumberFormat="1"/>
    <xf numFmtId="1" fontId="0" fillId="0" borderId="0" xfId="1" applyNumberFormat="1" applyFont="1"/>
    <xf numFmtId="1" fontId="0" fillId="0" borderId="0" xfId="1" applyNumberFormat="1" applyFont="1" applyAlignment="1">
      <alignment horizontal="center"/>
    </xf>
    <xf numFmtId="9" fontId="0" fillId="0" borderId="0" xfId="0" applyNumberFormat="1"/>
    <xf numFmtId="9" fontId="0" fillId="3" borderId="0" xfId="1" applyFont="1" applyFill="1"/>
    <xf numFmtId="0" fontId="0" fillId="0" borderId="0" xfId="0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E575"/>
      <color rgb="FFFFCC00"/>
      <color rgb="FFFFA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MANAGEMENT</a:t>
            </a:r>
            <a:r>
              <a:rPr lang="en-US" baseline="0"/>
              <a:t> PRIORITIES FOR BARANOF WARM SPRINGS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'Remote Areas'!$B$57</c:f>
              <c:strCache>
                <c:ptCount val="1"/>
                <c:pt idx="0">
                  <c:v>1st Priority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'Remote Areas'!$A$58:$A$62</c:f>
              <c:strCache>
                <c:ptCount val="5"/>
                <c:pt idx="0">
                  <c:v>Days of the week</c:v>
                </c:pt>
                <c:pt idx="1">
                  <c:v>Times of day</c:v>
                </c:pt>
                <c:pt idx="2">
                  <c:v>Managing health &amp; safety / outdoor etiquette</c:v>
                </c:pt>
                <c:pt idx="3">
                  <c:v>Managing number of groups allowed per day</c:v>
                </c:pt>
                <c:pt idx="4">
                  <c:v>Managing group sizes</c:v>
                </c:pt>
              </c:strCache>
            </c:strRef>
          </c:cat>
          <c:val>
            <c:numRef>
              <c:f>'Remote Areas'!$B$58:$B$62</c:f>
              <c:numCache>
                <c:formatCode>0%</c:formatCode>
                <c:ptCount val="5"/>
                <c:pt idx="0">
                  <c:v>0</c:v>
                </c:pt>
                <c:pt idx="1">
                  <c:v>2.2499999999999999E-2</c:v>
                </c:pt>
                <c:pt idx="2">
                  <c:v>0.3034</c:v>
                </c:pt>
                <c:pt idx="3">
                  <c:v>0.28089999999999998</c:v>
                </c:pt>
                <c:pt idx="4">
                  <c:v>0.39329999999999998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E0-4654-89C9-885EF82CDF7F}"/>
            </c:ext>
          </c:extLst>
        </c:ser>
        <c:ser>
          <c:idx val="1"/>
          <c:order val="1"/>
          <c:tx>
            <c:strRef>
              <c:f>'Remote Areas'!$C$57</c:f>
              <c:strCache>
                <c:ptCount val="1"/>
                <c:pt idx="0">
                  <c:v>2nd Priority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'Remote Areas'!$A$58:$A$62</c:f>
              <c:strCache>
                <c:ptCount val="5"/>
                <c:pt idx="0">
                  <c:v>Days of the week</c:v>
                </c:pt>
                <c:pt idx="1">
                  <c:v>Times of day</c:v>
                </c:pt>
                <c:pt idx="2">
                  <c:v>Managing health &amp; safety / outdoor etiquette</c:v>
                </c:pt>
                <c:pt idx="3">
                  <c:v>Managing number of groups allowed per day</c:v>
                </c:pt>
                <c:pt idx="4">
                  <c:v>Managing group sizes</c:v>
                </c:pt>
              </c:strCache>
            </c:strRef>
          </c:cat>
          <c:val>
            <c:numRef>
              <c:f>'Remote Areas'!$C$58:$C$62</c:f>
              <c:numCache>
                <c:formatCode>0%</c:formatCode>
                <c:ptCount val="5"/>
                <c:pt idx="0">
                  <c:v>3.3700000000000001E-2</c:v>
                </c:pt>
                <c:pt idx="1">
                  <c:v>4.4900000000000002E-2</c:v>
                </c:pt>
                <c:pt idx="2">
                  <c:v>1.12E-2</c:v>
                </c:pt>
                <c:pt idx="3">
                  <c:v>0.42699999999999999</c:v>
                </c:pt>
                <c:pt idx="4">
                  <c:v>0.48309999999999997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E0-4654-89C9-885EF82CDF7F}"/>
            </c:ext>
          </c:extLst>
        </c:ser>
        <c:ser>
          <c:idx val="2"/>
          <c:order val="2"/>
          <c:tx>
            <c:strRef>
              <c:f>'Remote Areas'!$D$57</c:f>
              <c:strCache>
                <c:ptCount val="1"/>
                <c:pt idx="0">
                  <c:v>3rd Priority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'Remote Areas'!$A$58:$A$62</c:f>
              <c:strCache>
                <c:ptCount val="5"/>
                <c:pt idx="0">
                  <c:v>Days of the week</c:v>
                </c:pt>
                <c:pt idx="1">
                  <c:v>Times of day</c:v>
                </c:pt>
                <c:pt idx="2">
                  <c:v>Managing health &amp; safety / outdoor etiquette</c:v>
                </c:pt>
                <c:pt idx="3">
                  <c:v>Managing number of groups allowed per day</c:v>
                </c:pt>
                <c:pt idx="4">
                  <c:v>Managing group sizes</c:v>
                </c:pt>
              </c:strCache>
            </c:strRef>
          </c:cat>
          <c:val>
            <c:numRef>
              <c:f>'Remote Areas'!$D$58:$D$62</c:f>
              <c:numCache>
                <c:formatCode>0%</c:formatCode>
                <c:ptCount val="5"/>
                <c:pt idx="0">
                  <c:v>0.1124</c:v>
                </c:pt>
                <c:pt idx="1">
                  <c:v>0.25840000000000002</c:v>
                </c:pt>
                <c:pt idx="2">
                  <c:v>0.3034</c:v>
                </c:pt>
                <c:pt idx="3">
                  <c:v>0.23599999999999999</c:v>
                </c:pt>
                <c:pt idx="4">
                  <c:v>8.9900000000000008E-2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E0-4654-89C9-885EF82CDF7F}"/>
            </c:ext>
          </c:extLst>
        </c:ser>
        <c:ser>
          <c:idx val="3"/>
          <c:order val="3"/>
          <c:tx>
            <c:strRef>
              <c:f>'Remote Areas'!$E$57</c:f>
              <c:strCache>
                <c:ptCount val="1"/>
                <c:pt idx="0">
                  <c:v>4th Priority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  <a:effectLst/>
          </c:spPr>
          <c:invertIfNegative val="0"/>
          <c:cat>
            <c:strRef>
              <c:f>'Remote Areas'!$A$58:$A$62</c:f>
              <c:strCache>
                <c:ptCount val="5"/>
                <c:pt idx="0">
                  <c:v>Days of the week</c:v>
                </c:pt>
                <c:pt idx="1">
                  <c:v>Times of day</c:v>
                </c:pt>
                <c:pt idx="2">
                  <c:v>Managing health &amp; safety / outdoor etiquette</c:v>
                </c:pt>
                <c:pt idx="3">
                  <c:v>Managing number of groups allowed per day</c:v>
                </c:pt>
                <c:pt idx="4">
                  <c:v>Managing group sizes</c:v>
                </c:pt>
              </c:strCache>
            </c:strRef>
          </c:cat>
          <c:val>
            <c:numRef>
              <c:f>'Remote Areas'!$E$58:$E$62</c:f>
              <c:numCache>
                <c:formatCode>0%</c:formatCode>
                <c:ptCount val="5"/>
                <c:pt idx="0">
                  <c:v>0.38200000000000001</c:v>
                </c:pt>
                <c:pt idx="1">
                  <c:v>0.44940000000000002</c:v>
                </c:pt>
                <c:pt idx="2">
                  <c:v>0.1011</c:v>
                </c:pt>
                <c:pt idx="3">
                  <c:v>5.62E-2</c:v>
                </c:pt>
                <c:pt idx="4">
                  <c:v>1.12E-2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E0-4654-89C9-885EF82CDF7F}"/>
            </c:ext>
          </c:extLst>
        </c:ser>
        <c:ser>
          <c:idx val="4"/>
          <c:order val="4"/>
          <c:tx>
            <c:strRef>
              <c:f>'Remote Areas'!$F$57</c:f>
              <c:strCache>
                <c:ptCount val="1"/>
                <c:pt idx="0">
                  <c:v>5th Priority</c:v>
                </c:pt>
              </c:strCache>
            </c:strRef>
          </c:tx>
          <c:spPr>
            <a:solidFill>
              <a:srgbClr val="FFE575"/>
            </a:solidFill>
            <a:ln>
              <a:noFill/>
            </a:ln>
            <a:effectLst/>
          </c:spPr>
          <c:invertIfNegative val="0"/>
          <c:cat>
            <c:strRef>
              <c:f>'Remote Areas'!$A$58:$A$62</c:f>
              <c:strCache>
                <c:ptCount val="5"/>
                <c:pt idx="0">
                  <c:v>Days of the week</c:v>
                </c:pt>
                <c:pt idx="1">
                  <c:v>Times of day</c:v>
                </c:pt>
                <c:pt idx="2">
                  <c:v>Managing health &amp; safety / outdoor etiquette</c:v>
                </c:pt>
                <c:pt idx="3">
                  <c:v>Managing number of groups allowed per day</c:v>
                </c:pt>
                <c:pt idx="4">
                  <c:v>Managing group sizes</c:v>
                </c:pt>
              </c:strCache>
            </c:strRef>
          </c:cat>
          <c:val>
            <c:numRef>
              <c:f>'Remote Areas'!$F$58:$F$62</c:f>
              <c:numCache>
                <c:formatCode>0%</c:formatCode>
                <c:ptCount val="5"/>
                <c:pt idx="0">
                  <c:v>0.47189999999999999</c:v>
                </c:pt>
                <c:pt idx="1">
                  <c:v>0.22470000000000001</c:v>
                </c:pt>
                <c:pt idx="2">
                  <c:v>0.28089999999999998</c:v>
                </c:pt>
                <c:pt idx="3">
                  <c:v>0</c:v>
                </c:pt>
                <c:pt idx="4">
                  <c:v>2.2499999999999999E-2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E0-4654-89C9-885EF82C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68442479"/>
        <c:axId val="668439119"/>
      </c:barChart>
      <c:catAx>
        <c:axId val="6684424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8439119"/>
        <c:crosses val="autoZero"/>
        <c:auto val="1"/>
        <c:lblAlgn val="ctr"/>
        <c:lblOffset val="100"/>
        <c:noMultiLvlLbl val="0"/>
      </c:catAx>
      <c:valAx>
        <c:axId val="668439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8442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1190624</xdr:colOff>
      <xdr:row>63</xdr:row>
      <xdr:rowOff>52387</xdr:rowOff>
    </xdr:from>
    <xdr:to>
      <xdr:col>6</xdr:col>
      <xdr:colOff>1047749</xdr:colOff>
      <xdr:row>78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77A68B8-9F7C-0BB8-0A6D-E01086850E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77"/>
  <sheetViews>
    <sheetView topLeftCell="A366" zoomScale="145" zoomScaleNormal="145" workbookViewId="0">
      <selection activeCell="L384" sqref="L384"/>
    </sheetView>
  </sheetViews>
  <sheetFormatPr defaultRowHeight="15" x14ac:dyDescent="0.25"/>
  <cols>
    <col min="1" max="1" width="58" customWidth="1"/>
    <col min="2" max="13" width="12" customWidth="1"/>
    <col min="14" max="15" width="12.42578125" customWidth="1"/>
    <col min="16" max="18" width="12" customWidth="1"/>
  </cols>
  <sheetData>
    <row r="1" spans="1:3" ht="18" x14ac:dyDescent="0.25">
      <c r="A1" s="1" t="s">
        <v>0</v>
      </c>
    </row>
    <row r="2" spans="1:3" ht="18" x14ac:dyDescent="0.25">
      <c r="A2" s="1" t="s">
        <v>1</v>
      </c>
    </row>
    <row r="3" spans="1:3" x14ac:dyDescent="0.25">
      <c r="A3" s="2" t="s">
        <v>2</v>
      </c>
      <c r="B3" s="7" t="s">
        <v>3</v>
      </c>
      <c r="C3" s="8"/>
    </row>
    <row r="4" spans="1:3" x14ac:dyDescent="0.25">
      <c r="A4" s="3" t="s">
        <v>4</v>
      </c>
      <c r="B4" s="4">
        <v>0</v>
      </c>
      <c r="C4" s="5">
        <v>0</v>
      </c>
    </row>
    <row r="5" spans="1:3" x14ac:dyDescent="0.25">
      <c r="A5" s="3" t="s">
        <v>5</v>
      </c>
      <c r="B5" s="4">
        <v>1</v>
      </c>
      <c r="C5" s="5">
        <v>206</v>
      </c>
    </row>
    <row r="6" spans="1:3" x14ac:dyDescent="0.25">
      <c r="A6" s="6"/>
      <c r="B6" s="6" t="s">
        <v>6</v>
      </c>
      <c r="C6" s="6">
        <v>206</v>
      </c>
    </row>
    <row r="7" spans="1:3" x14ac:dyDescent="0.25">
      <c r="A7" s="6"/>
      <c r="B7" s="6" t="s">
        <v>7</v>
      </c>
      <c r="C7" s="6">
        <v>0</v>
      </c>
    </row>
    <row r="9" spans="1:3" ht="18" x14ac:dyDescent="0.25">
      <c r="A9" s="1" t="s">
        <v>8</v>
      </c>
    </row>
    <row r="10" spans="1:3" x14ac:dyDescent="0.25">
      <c r="A10" s="2" t="s">
        <v>2</v>
      </c>
      <c r="B10" s="7" t="s">
        <v>3</v>
      </c>
      <c r="C10" s="8"/>
    </row>
    <row r="11" spans="1:3" x14ac:dyDescent="0.25">
      <c r="A11" s="3" t="s">
        <v>4</v>
      </c>
      <c r="B11" s="4">
        <v>0.93200000000000005</v>
      </c>
      <c r="C11" s="5">
        <v>192</v>
      </c>
    </row>
    <row r="12" spans="1:3" x14ac:dyDescent="0.25">
      <c r="A12" s="3" t="s">
        <v>5</v>
      </c>
      <c r="B12" s="4">
        <v>6.8000000000000005E-2</v>
      </c>
      <c r="C12" s="5">
        <v>14</v>
      </c>
    </row>
    <row r="13" spans="1:3" x14ac:dyDescent="0.25">
      <c r="A13" s="6"/>
      <c r="B13" s="6" t="s">
        <v>6</v>
      </c>
      <c r="C13" s="6">
        <v>206</v>
      </c>
    </row>
    <row r="14" spans="1:3" x14ac:dyDescent="0.25">
      <c r="A14" s="6"/>
      <c r="B14" s="6" t="s">
        <v>7</v>
      </c>
      <c r="C14" s="6">
        <v>0</v>
      </c>
    </row>
    <row r="16" spans="1:3" ht="18" x14ac:dyDescent="0.25">
      <c r="A16" s="1" t="s">
        <v>9</v>
      </c>
    </row>
    <row r="17" spans="1:3" x14ac:dyDescent="0.25">
      <c r="A17" s="2" t="s">
        <v>2</v>
      </c>
      <c r="B17" s="7" t="s">
        <v>3</v>
      </c>
      <c r="C17" s="8"/>
    </row>
    <row r="18" spans="1:3" x14ac:dyDescent="0.25">
      <c r="A18" s="3" t="s">
        <v>10</v>
      </c>
      <c r="B18" s="4">
        <v>0.93680000000000008</v>
      </c>
      <c r="C18" s="5">
        <v>163</v>
      </c>
    </row>
    <row r="19" spans="1:3" x14ac:dyDescent="0.25">
      <c r="A19" s="3" t="s">
        <v>11</v>
      </c>
      <c r="B19" s="4">
        <v>6.3200000000000006E-2</v>
      </c>
      <c r="C19" s="5">
        <v>11</v>
      </c>
    </row>
    <row r="20" spans="1:3" x14ac:dyDescent="0.25">
      <c r="A20" s="6"/>
      <c r="B20" s="6" t="s">
        <v>6</v>
      </c>
      <c r="C20" s="6">
        <v>174</v>
      </c>
    </row>
    <row r="21" spans="1:3" x14ac:dyDescent="0.25">
      <c r="A21" s="6"/>
      <c r="B21" s="6" t="s">
        <v>7</v>
      </c>
      <c r="C21" s="6">
        <v>32</v>
      </c>
    </row>
    <row r="23" spans="1:3" ht="18" x14ac:dyDescent="0.25">
      <c r="A23" s="1" t="s">
        <v>12</v>
      </c>
    </row>
    <row r="24" spans="1:3" x14ac:dyDescent="0.25">
      <c r="A24" s="2" t="s">
        <v>2</v>
      </c>
      <c r="B24" s="7" t="s">
        <v>3</v>
      </c>
      <c r="C24" s="8"/>
    </row>
    <row r="25" spans="1:3" x14ac:dyDescent="0.25">
      <c r="A25" s="3" t="s">
        <v>13</v>
      </c>
      <c r="B25" s="4">
        <v>1.72E-2</v>
      </c>
      <c r="C25" s="5">
        <v>3</v>
      </c>
    </row>
    <row r="26" spans="1:3" x14ac:dyDescent="0.25">
      <c r="A26" s="3" t="s">
        <v>14</v>
      </c>
      <c r="B26" s="4">
        <v>0.1552</v>
      </c>
      <c r="C26" s="5">
        <v>27</v>
      </c>
    </row>
    <row r="27" spans="1:3" x14ac:dyDescent="0.25">
      <c r="A27" s="3" t="s">
        <v>15</v>
      </c>
      <c r="B27" s="4">
        <v>0.26440000000000002</v>
      </c>
      <c r="C27" s="5">
        <v>46</v>
      </c>
    </row>
    <row r="28" spans="1:3" x14ac:dyDescent="0.25">
      <c r="A28" s="3" t="s">
        <v>16</v>
      </c>
      <c r="B28" s="4">
        <v>0.56320000000000003</v>
      </c>
      <c r="C28" s="5">
        <v>98</v>
      </c>
    </row>
    <row r="29" spans="1:3" x14ac:dyDescent="0.25">
      <c r="A29" s="6"/>
      <c r="B29" s="6" t="s">
        <v>6</v>
      </c>
      <c r="C29" s="6">
        <v>174</v>
      </c>
    </row>
    <row r="30" spans="1:3" x14ac:dyDescent="0.25">
      <c r="A30" s="6"/>
      <c r="B30" s="6" t="s">
        <v>7</v>
      </c>
      <c r="C30" s="6">
        <v>32</v>
      </c>
    </row>
    <row r="32" spans="1:3" ht="18" x14ac:dyDescent="0.25">
      <c r="A32" s="1" t="s">
        <v>17</v>
      </c>
    </row>
    <row r="33" spans="1:15" x14ac:dyDescent="0.25">
      <c r="A33" s="2"/>
      <c r="B33" s="7" t="s">
        <v>18</v>
      </c>
      <c r="C33" s="8"/>
      <c r="D33" s="7" t="s">
        <v>19</v>
      </c>
      <c r="E33" s="8"/>
      <c r="F33" s="7" t="s">
        <v>20</v>
      </c>
      <c r="G33" s="8"/>
      <c r="H33" s="7" t="s">
        <v>21</v>
      </c>
      <c r="I33" s="8"/>
      <c r="J33" s="7" t="s">
        <v>22</v>
      </c>
      <c r="K33" s="8"/>
      <c r="L33" s="7" t="s">
        <v>23</v>
      </c>
      <c r="M33" s="8"/>
      <c r="N33" s="2" t="s">
        <v>24</v>
      </c>
      <c r="O33" s="2" t="s">
        <v>25</v>
      </c>
    </row>
    <row r="34" spans="1:15" x14ac:dyDescent="0.25">
      <c r="A34" s="3" t="s">
        <v>26</v>
      </c>
      <c r="B34" s="4">
        <v>0.3669</v>
      </c>
      <c r="C34" s="5">
        <v>62</v>
      </c>
      <c r="D34" s="4">
        <v>0.30180000000000001</v>
      </c>
      <c r="E34" s="5">
        <v>51</v>
      </c>
      <c r="F34" s="4">
        <v>0.16569999999999999</v>
      </c>
      <c r="G34" s="5">
        <v>28</v>
      </c>
      <c r="H34" s="4">
        <v>6.5099999999999991E-2</v>
      </c>
      <c r="I34" s="5">
        <v>11</v>
      </c>
      <c r="J34" s="4">
        <v>5.9200000000000003E-2</v>
      </c>
      <c r="K34" s="5">
        <v>10</v>
      </c>
      <c r="L34" s="4">
        <v>4.1399999999999999E-2</v>
      </c>
      <c r="M34" s="5">
        <v>7</v>
      </c>
      <c r="N34" s="5">
        <v>169</v>
      </c>
      <c r="O34" s="5">
        <v>4.7300000000000004</v>
      </c>
    </row>
    <row r="35" spans="1:15" x14ac:dyDescent="0.25">
      <c r="A35" s="3" t="s">
        <v>27</v>
      </c>
      <c r="B35" s="4">
        <v>0.1893</v>
      </c>
      <c r="C35" s="5">
        <v>32</v>
      </c>
      <c r="D35" s="4">
        <v>0.31359999999999999</v>
      </c>
      <c r="E35" s="5">
        <v>53</v>
      </c>
      <c r="F35" s="4">
        <v>0.1716</v>
      </c>
      <c r="G35" s="5">
        <v>29</v>
      </c>
      <c r="H35" s="4">
        <v>0.16569999999999999</v>
      </c>
      <c r="I35" s="5">
        <v>28</v>
      </c>
      <c r="J35" s="4">
        <v>7.0999999999999994E-2</v>
      </c>
      <c r="K35" s="5">
        <v>12</v>
      </c>
      <c r="L35" s="4">
        <v>8.8800000000000004E-2</v>
      </c>
      <c r="M35" s="5">
        <v>15</v>
      </c>
      <c r="N35" s="5">
        <v>169</v>
      </c>
      <c r="O35" s="5">
        <v>4.12</v>
      </c>
    </row>
    <row r="36" spans="1:15" x14ac:dyDescent="0.25">
      <c r="A36" s="3" t="s">
        <v>28</v>
      </c>
      <c r="B36" s="4">
        <v>3.5499999999999997E-2</v>
      </c>
      <c r="C36" s="5">
        <v>6</v>
      </c>
      <c r="D36" s="4">
        <v>4.7300000000000002E-2</v>
      </c>
      <c r="E36" s="5">
        <v>8</v>
      </c>
      <c r="F36" s="4">
        <v>0.21299999999999999</v>
      </c>
      <c r="G36" s="5">
        <v>36</v>
      </c>
      <c r="H36" s="4">
        <v>0.20710000000000001</v>
      </c>
      <c r="I36" s="5">
        <v>35</v>
      </c>
      <c r="J36" s="4">
        <v>0.30769999999999997</v>
      </c>
      <c r="K36" s="5">
        <v>52</v>
      </c>
      <c r="L36" s="4">
        <v>0.1893</v>
      </c>
      <c r="M36" s="5">
        <v>32</v>
      </c>
      <c r="N36" s="5">
        <v>169</v>
      </c>
      <c r="O36" s="5">
        <v>2.73</v>
      </c>
    </row>
    <row r="37" spans="1:15" x14ac:dyDescent="0.25">
      <c r="A37" s="3" t="s">
        <v>29</v>
      </c>
      <c r="B37" s="4">
        <v>1.78E-2</v>
      </c>
      <c r="C37" s="5">
        <v>3</v>
      </c>
      <c r="D37" s="4">
        <v>5.9200000000000003E-2</v>
      </c>
      <c r="E37" s="5">
        <v>10</v>
      </c>
      <c r="F37" s="4">
        <v>0.1183</v>
      </c>
      <c r="G37" s="5">
        <v>20</v>
      </c>
      <c r="H37" s="4">
        <v>0.2485</v>
      </c>
      <c r="I37" s="5">
        <v>42</v>
      </c>
      <c r="J37" s="4">
        <v>0.2959</v>
      </c>
      <c r="K37" s="5">
        <v>50</v>
      </c>
      <c r="L37" s="4">
        <v>0.26040000000000002</v>
      </c>
      <c r="M37" s="5">
        <v>44</v>
      </c>
      <c r="N37" s="5">
        <v>169</v>
      </c>
      <c r="O37" s="5">
        <v>2.4700000000000002</v>
      </c>
    </row>
    <row r="38" spans="1:15" x14ac:dyDescent="0.25">
      <c r="A38" s="3" t="s">
        <v>30</v>
      </c>
      <c r="B38" s="4">
        <v>0.17749999999999999</v>
      </c>
      <c r="C38" s="5">
        <v>30</v>
      </c>
      <c r="D38" s="4">
        <v>0.1716</v>
      </c>
      <c r="E38" s="5">
        <v>29</v>
      </c>
      <c r="F38" s="4">
        <v>0.1893</v>
      </c>
      <c r="G38" s="5">
        <v>32</v>
      </c>
      <c r="H38" s="4">
        <v>0.14199999999999999</v>
      </c>
      <c r="I38" s="5">
        <v>24</v>
      </c>
      <c r="J38" s="4">
        <v>0.20119999999999999</v>
      </c>
      <c r="K38" s="5">
        <v>34</v>
      </c>
      <c r="L38" s="4">
        <v>0.1183</v>
      </c>
      <c r="M38" s="5">
        <v>20</v>
      </c>
      <c r="N38" s="5">
        <v>169</v>
      </c>
      <c r="O38" s="5">
        <v>3.63</v>
      </c>
    </row>
    <row r="39" spans="1:15" x14ac:dyDescent="0.25">
      <c r="A39" s="3" t="s">
        <v>31</v>
      </c>
      <c r="B39" s="4">
        <v>0.21299999999999999</v>
      </c>
      <c r="C39" s="5">
        <v>36</v>
      </c>
      <c r="D39" s="4">
        <v>0.1065</v>
      </c>
      <c r="E39" s="5">
        <v>18</v>
      </c>
      <c r="F39" s="4">
        <v>0.14199999999999999</v>
      </c>
      <c r="G39" s="5">
        <v>24</v>
      </c>
      <c r="H39" s="4">
        <v>0.1716</v>
      </c>
      <c r="I39" s="5">
        <v>29</v>
      </c>
      <c r="J39" s="4">
        <v>6.5099999999999991E-2</v>
      </c>
      <c r="K39" s="5">
        <v>11</v>
      </c>
      <c r="L39" s="4">
        <v>0.30180000000000001</v>
      </c>
      <c r="M39" s="5">
        <v>51</v>
      </c>
      <c r="N39" s="5">
        <v>169</v>
      </c>
      <c r="O39" s="5">
        <v>3.33</v>
      </c>
    </row>
    <row r="40" spans="1:15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 t="s">
        <v>6</v>
      </c>
      <c r="O40" s="6">
        <v>169</v>
      </c>
    </row>
    <row r="41" spans="1:15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 t="s">
        <v>7</v>
      </c>
      <c r="O41" s="6">
        <v>37</v>
      </c>
    </row>
    <row r="43" spans="1:15" ht="18" x14ac:dyDescent="0.25">
      <c r="A43" s="1" t="s">
        <v>32</v>
      </c>
    </row>
    <row r="44" spans="1:15" x14ac:dyDescent="0.25">
      <c r="A44" s="2" t="s">
        <v>2</v>
      </c>
      <c r="B44" s="7" t="s">
        <v>3</v>
      </c>
      <c r="C44" s="8"/>
    </row>
    <row r="45" spans="1:15" x14ac:dyDescent="0.25">
      <c r="A45" s="3" t="s">
        <v>33</v>
      </c>
      <c r="B45" s="4">
        <v>0.19189999999999999</v>
      </c>
      <c r="C45" s="5">
        <v>33</v>
      </c>
    </row>
    <row r="46" spans="1:15" x14ac:dyDescent="0.25">
      <c r="A46" s="3" t="s">
        <v>34</v>
      </c>
      <c r="B46" s="4">
        <v>0.45929999999999999</v>
      </c>
      <c r="C46" s="5">
        <v>79</v>
      </c>
    </row>
    <row r="47" spans="1:15" x14ac:dyDescent="0.25">
      <c r="A47" s="3" t="s">
        <v>35</v>
      </c>
      <c r="B47" s="4">
        <v>0.1512</v>
      </c>
      <c r="C47" s="5">
        <v>26</v>
      </c>
    </row>
    <row r="48" spans="1:15" x14ac:dyDescent="0.25">
      <c r="A48" s="3" t="s">
        <v>36</v>
      </c>
      <c r="B48" s="4">
        <v>3.49E-2</v>
      </c>
      <c r="C48" s="5">
        <v>6</v>
      </c>
    </row>
    <row r="49" spans="1:3" x14ac:dyDescent="0.25">
      <c r="A49" s="3" t="s">
        <v>37</v>
      </c>
      <c r="B49" s="4">
        <v>0.1628</v>
      </c>
      <c r="C49" s="5">
        <v>28</v>
      </c>
    </row>
    <row r="50" spans="1:3" x14ac:dyDescent="0.25">
      <c r="A50" s="6"/>
      <c r="B50" s="6" t="s">
        <v>6</v>
      </c>
      <c r="C50" s="6">
        <v>172</v>
      </c>
    </row>
    <row r="51" spans="1:3" x14ac:dyDescent="0.25">
      <c r="A51" s="6"/>
      <c r="B51" s="6" t="s">
        <v>7</v>
      </c>
      <c r="C51" s="6">
        <v>34</v>
      </c>
    </row>
    <row r="53" spans="1:3" ht="18" x14ac:dyDescent="0.25">
      <c r="A53" s="1" t="s">
        <v>38</v>
      </c>
    </row>
    <row r="54" spans="1:3" x14ac:dyDescent="0.25">
      <c r="A54" s="2" t="s">
        <v>2</v>
      </c>
      <c r="B54" s="7" t="s">
        <v>3</v>
      </c>
      <c r="C54" s="8"/>
    </row>
    <row r="55" spans="1:3" x14ac:dyDescent="0.25">
      <c r="A55" s="3" t="s">
        <v>39</v>
      </c>
      <c r="B55" s="4">
        <v>0.46510000000000001</v>
      </c>
      <c r="C55" s="5">
        <v>80</v>
      </c>
    </row>
    <row r="56" spans="1:3" x14ac:dyDescent="0.25">
      <c r="A56" s="3" t="s">
        <v>40</v>
      </c>
      <c r="B56" s="4">
        <v>0.314</v>
      </c>
      <c r="C56" s="5">
        <v>54</v>
      </c>
    </row>
    <row r="57" spans="1:3" x14ac:dyDescent="0.25">
      <c r="A57" s="3" t="s">
        <v>41</v>
      </c>
      <c r="B57" s="4">
        <v>7.5600000000000001E-2</v>
      </c>
      <c r="C57" s="5">
        <v>13</v>
      </c>
    </row>
    <row r="58" spans="1:3" x14ac:dyDescent="0.25">
      <c r="A58" s="3" t="s">
        <v>37</v>
      </c>
      <c r="B58" s="4">
        <v>0.14530000000000001</v>
      </c>
      <c r="C58" s="5">
        <v>25</v>
      </c>
    </row>
    <row r="59" spans="1:3" x14ac:dyDescent="0.25">
      <c r="A59" s="6"/>
      <c r="B59" s="6" t="s">
        <v>6</v>
      </c>
      <c r="C59" s="6">
        <v>172</v>
      </c>
    </row>
    <row r="60" spans="1:3" x14ac:dyDescent="0.25">
      <c r="A60" s="6"/>
      <c r="B60" s="6" t="s">
        <v>7</v>
      </c>
      <c r="C60" s="6">
        <v>34</v>
      </c>
    </row>
    <row r="62" spans="1:3" ht="18" x14ac:dyDescent="0.25">
      <c r="A62" s="1" t="s">
        <v>42</v>
      </c>
    </row>
    <row r="63" spans="1:3" x14ac:dyDescent="0.25">
      <c r="A63" s="2" t="s">
        <v>2</v>
      </c>
      <c r="B63" s="7" t="s">
        <v>3</v>
      </c>
      <c r="C63" s="8"/>
    </row>
    <row r="64" spans="1:3" x14ac:dyDescent="0.25">
      <c r="A64" s="3" t="s">
        <v>43</v>
      </c>
      <c r="B64" s="4">
        <v>0.40699999999999997</v>
      </c>
      <c r="C64" s="5">
        <v>70</v>
      </c>
    </row>
    <row r="65" spans="1:3" x14ac:dyDescent="0.25">
      <c r="A65" s="3" t="s">
        <v>44</v>
      </c>
      <c r="B65" s="4">
        <v>0.53490000000000004</v>
      </c>
      <c r="C65" s="5">
        <v>92</v>
      </c>
    </row>
    <row r="66" spans="1:3" x14ac:dyDescent="0.25">
      <c r="A66" s="3" t="s">
        <v>45</v>
      </c>
      <c r="B66" s="4">
        <v>5.8099999999999999E-2</v>
      </c>
      <c r="C66" s="5">
        <v>10</v>
      </c>
    </row>
    <row r="67" spans="1:3" x14ac:dyDescent="0.25">
      <c r="A67" s="6"/>
      <c r="B67" s="6" t="s">
        <v>6</v>
      </c>
      <c r="C67" s="6">
        <v>172</v>
      </c>
    </row>
    <row r="68" spans="1:3" x14ac:dyDescent="0.25">
      <c r="A68" s="6"/>
      <c r="B68" s="6" t="s">
        <v>7</v>
      </c>
      <c r="C68" s="6">
        <v>34</v>
      </c>
    </row>
    <row r="70" spans="1:3" ht="18" x14ac:dyDescent="0.25">
      <c r="A70" s="1" t="s">
        <v>46</v>
      </c>
    </row>
    <row r="71" spans="1:3" x14ac:dyDescent="0.25">
      <c r="A71" s="2" t="s">
        <v>2</v>
      </c>
      <c r="B71" s="7" t="s">
        <v>3</v>
      </c>
      <c r="C71" s="8"/>
    </row>
    <row r="72" spans="1:3" x14ac:dyDescent="0.25">
      <c r="A72" s="3" t="s">
        <v>47</v>
      </c>
      <c r="B72" s="4">
        <v>0.1236</v>
      </c>
      <c r="C72" s="5">
        <v>11</v>
      </c>
    </row>
    <row r="73" spans="1:3" x14ac:dyDescent="0.25">
      <c r="A73" s="3" t="s">
        <v>48</v>
      </c>
      <c r="B73" s="4">
        <v>0.14610000000000001</v>
      </c>
      <c r="C73" s="5">
        <v>13</v>
      </c>
    </row>
    <row r="74" spans="1:3" x14ac:dyDescent="0.25">
      <c r="A74" s="3" t="s">
        <v>49</v>
      </c>
      <c r="B74" s="4">
        <v>0.29210000000000003</v>
      </c>
      <c r="C74" s="5">
        <v>26</v>
      </c>
    </row>
    <row r="75" spans="1:3" x14ac:dyDescent="0.25">
      <c r="A75" s="3" t="s">
        <v>50</v>
      </c>
      <c r="B75" s="4">
        <v>4.4900000000000002E-2</v>
      </c>
      <c r="C75" s="5">
        <v>4</v>
      </c>
    </row>
    <row r="76" spans="1:3" x14ac:dyDescent="0.25">
      <c r="A76" s="3" t="s">
        <v>51</v>
      </c>
      <c r="B76" s="4">
        <v>0.5393</v>
      </c>
      <c r="C76" s="5">
        <v>48</v>
      </c>
    </row>
    <row r="77" spans="1:3" x14ac:dyDescent="0.25">
      <c r="A77" s="3" t="s">
        <v>52</v>
      </c>
      <c r="B77" s="4">
        <v>4.4900000000000002E-2</v>
      </c>
      <c r="C77" s="5">
        <v>4</v>
      </c>
    </row>
    <row r="78" spans="1:3" x14ac:dyDescent="0.25">
      <c r="A78" s="6"/>
      <c r="B78" s="6" t="s">
        <v>6</v>
      </c>
      <c r="C78" s="6">
        <v>89</v>
      </c>
    </row>
    <row r="79" spans="1:3" x14ac:dyDescent="0.25">
      <c r="A79" s="6"/>
      <c r="B79" s="6" t="s">
        <v>7</v>
      </c>
      <c r="C79" s="6">
        <v>117</v>
      </c>
    </row>
    <row r="81" spans="1:3" ht="18" x14ac:dyDescent="0.25">
      <c r="A81" s="1" t="s">
        <v>53</v>
      </c>
    </row>
    <row r="82" spans="1:3" x14ac:dyDescent="0.25">
      <c r="A82" s="2" t="s">
        <v>2</v>
      </c>
      <c r="B82" s="7" t="s">
        <v>3</v>
      </c>
      <c r="C82" s="8"/>
    </row>
    <row r="83" spans="1:3" x14ac:dyDescent="0.25">
      <c r="A83" s="3" t="s">
        <v>54</v>
      </c>
      <c r="B83" s="4">
        <v>0.3</v>
      </c>
      <c r="C83" s="5">
        <v>3</v>
      </c>
    </row>
    <row r="84" spans="1:3" x14ac:dyDescent="0.25">
      <c r="A84" s="3" t="s">
        <v>55</v>
      </c>
      <c r="B84" s="4">
        <v>0.3</v>
      </c>
      <c r="C84" s="5">
        <v>3</v>
      </c>
    </row>
    <row r="85" spans="1:3" x14ac:dyDescent="0.25">
      <c r="A85" s="3" t="s">
        <v>56</v>
      </c>
      <c r="B85" s="4">
        <v>0.4</v>
      </c>
      <c r="C85" s="5">
        <v>4</v>
      </c>
    </row>
    <row r="86" spans="1:3" x14ac:dyDescent="0.25">
      <c r="A86" s="6"/>
      <c r="B86" s="6" t="s">
        <v>6</v>
      </c>
      <c r="C86" s="6">
        <v>10</v>
      </c>
    </row>
    <row r="87" spans="1:3" x14ac:dyDescent="0.25">
      <c r="A87" s="6"/>
      <c r="B87" s="6" t="s">
        <v>7</v>
      </c>
      <c r="C87" s="6">
        <v>196</v>
      </c>
    </row>
    <row r="89" spans="1:3" ht="18" x14ac:dyDescent="0.25">
      <c r="A89" s="1" t="s">
        <v>57</v>
      </c>
    </row>
    <row r="90" spans="1:3" x14ac:dyDescent="0.25">
      <c r="A90" s="2" t="s">
        <v>2</v>
      </c>
      <c r="B90" s="7" t="s">
        <v>3</v>
      </c>
      <c r="C90" s="8"/>
    </row>
    <row r="91" spans="1:3" x14ac:dyDescent="0.25">
      <c r="A91" s="3" t="s">
        <v>4</v>
      </c>
      <c r="B91" s="4">
        <v>0.82840000000000003</v>
      </c>
      <c r="C91" s="5">
        <v>140</v>
      </c>
    </row>
    <row r="92" spans="1:3" x14ac:dyDescent="0.25">
      <c r="A92" s="3" t="s">
        <v>5</v>
      </c>
      <c r="B92" s="4">
        <v>0.1716</v>
      </c>
      <c r="C92" s="5">
        <v>29</v>
      </c>
    </row>
    <row r="93" spans="1:3" x14ac:dyDescent="0.25">
      <c r="A93" s="6"/>
      <c r="B93" s="6" t="s">
        <v>6</v>
      </c>
      <c r="C93" s="6">
        <v>169</v>
      </c>
    </row>
    <row r="94" spans="1:3" x14ac:dyDescent="0.25">
      <c r="A94" s="6"/>
      <c r="B94" s="6" t="s">
        <v>7</v>
      </c>
      <c r="C94" s="6">
        <v>37</v>
      </c>
    </row>
    <row r="96" spans="1:3" ht="18" x14ac:dyDescent="0.25">
      <c r="A96" s="1" t="s">
        <v>58</v>
      </c>
    </row>
    <row r="97" spans="1:12" x14ac:dyDescent="0.25">
      <c r="A97" s="2"/>
      <c r="B97" s="7" t="s">
        <v>33</v>
      </c>
      <c r="C97" s="8"/>
      <c r="D97" s="7" t="s">
        <v>34</v>
      </c>
      <c r="E97" s="8"/>
      <c r="F97" s="7" t="s">
        <v>35</v>
      </c>
      <c r="G97" s="8"/>
      <c r="H97" s="7" t="s">
        <v>36</v>
      </c>
      <c r="I97" s="8"/>
      <c r="J97" s="7" t="s">
        <v>59</v>
      </c>
      <c r="K97" s="8"/>
      <c r="L97" s="2" t="s">
        <v>24</v>
      </c>
    </row>
    <row r="98" spans="1:12" x14ac:dyDescent="0.25">
      <c r="A98" s="3" t="s">
        <v>60</v>
      </c>
      <c r="B98" s="4">
        <v>0.1</v>
      </c>
      <c r="C98" s="5">
        <v>12</v>
      </c>
      <c r="D98" s="4">
        <v>0.51670000000000005</v>
      </c>
      <c r="E98" s="5">
        <v>62</v>
      </c>
      <c r="F98" s="4">
        <v>0.15</v>
      </c>
      <c r="G98" s="5">
        <v>18</v>
      </c>
      <c r="H98" s="4">
        <v>0.1333</v>
      </c>
      <c r="I98" s="5">
        <v>16</v>
      </c>
      <c r="J98" s="4">
        <v>0.1</v>
      </c>
      <c r="K98" s="5">
        <v>12</v>
      </c>
      <c r="L98" s="5">
        <v>120</v>
      </c>
    </row>
    <row r="99" spans="1:12" x14ac:dyDescent="0.25">
      <c r="A99" s="3" t="s">
        <v>61</v>
      </c>
      <c r="B99" s="4">
        <v>9.5700000000000007E-2</v>
      </c>
      <c r="C99" s="5">
        <v>11</v>
      </c>
      <c r="D99" s="4">
        <v>0.33040000000000003</v>
      </c>
      <c r="E99" s="5">
        <v>38</v>
      </c>
      <c r="F99" s="4">
        <v>0.30430000000000001</v>
      </c>
      <c r="G99" s="5">
        <v>35</v>
      </c>
      <c r="H99" s="4">
        <v>0.16520000000000001</v>
      </c>
      <c r="I99" s="5">
        <v>19</v>
      </c>
      <c r="J99" s="4">
        <v>0.1043</v>
      </c>
      <c r="K99" s="5">
        <v>12</v>
      </c>
      <c r="L99" s="5">
        <v>115</v>
      </c>
    </row>
    <row r="100" spans="1:12" x14ac:dyDescent="0.25">
      <c r="A100" s="3" t="s">
        <v>62</v>
      </c>
      <c r="B100" s="4">
        <v>6.9599999999999995E-2</v>
      </c>
      <c r="C100" s="5">
        <v>8</v>
      </c>
      <c r="D100" s="4">
        <v>0.313</v>
      </c>
      <c r="E100" s="5">
        <v>36</v>
      </c>
      <c r="F100" s="4">
        <v>0.32169999999999999</v>
      </c>
      <c r="G100" s="5">
        <v>37</v>
      </c>
      <c r="H100" s="4">
        <v>0.2</v>
      </c>
      <c r="I100" s="5">
        <v>23</v>
      </c>
      <c r="J100" s="4">
        <v>9.5700000000000007E-2</v>
      </c>
      <c r="K100" s="5">
        <v>11</v>
      </c>
      <c r="L100" s="5">
        <v>115</v>
      </c>
    </row>
    <row r="101" spans="1:12" x14ac:dyDescent="0.25">
      <c r="A101" s="3" t="s">
        <v>63</v>
      </c>
      <c r="B101" s="4">
        <v>8.77E-2</v>
      </c>
      <c r="C101" s="5">
        <v>10</v>
      </c>
      <c r="D101" s="4">
        <v>0.40350000000000003</v>
      </c>
      <c r="E101" s="5">
        <v>46</v>
      </c>
      <c r="F101" s="4">
        <v>0.23680000000000001</v>
      </c>
      <c r="G101" s="5">
        <v>27</v>
      </c>
      <c r="H101" s="4">
        <v>0.14910000000000001</v>
      </c>
      <c r="I101" s="5">
        <v>17</v>
      </c>
      <c r="J101" s="4">
        <v>0.12280000000000001</v>
      </c>
      <c r="K101" s="5">
        <v>14</v>
      </c>
      <c r="L101" s="5">
        <v>114</v>
      </c>
    </row>
    <row r="102" spans="1:12" x14ac:dyDescent="0.25">
      <c r="A102" s="3" t="s">
        <v>64</v>
      </c>
      <c r="B102" s="4">
        <v>9.5700000000000007E-2</v>
      </c>
      <c r="C102" s="5">
        <v>11</v>
      </c>
      <c r="D102" s="4">
        <v>0.4783</v>
      </c>
      <c r="E102" s="5">
        <v>55</v>
      </c>
      <c r="F102" s="4">
        <v>0.1565</v>
      </c>
      <c r="G102" s="5">
        <v>18</v>
      </c>
      <c r="H102" s="4">
        <v>0.14779999999999999</v>
      </c>
      <c r="I102" s="5">
        <v>17</v>
      </c>
      <c r="J102" s="4">
        <v>0.1217</v>
      </c>
      <c r="K102" s="5">
        <v>14</v>
      </c>
      <c r="L102" s="5">
        <v>115</v>
      </c>
    </row>
    <row r="103" spans="1:12" x14ac:dyDescent="0.25">
      <c r="A103" s="3" t="s">
        <v>65</v>
      </c>
      <c r="B103" s="4">
        <v>0.1391</v>
      </c>
      <c r="C103" s="5">
        <v>16</v>
      </c>
      <c r="D103" s="4">
        <v>0.45219999999999999</v>
      </c>
      <c r="E103" s="5">
        <v>52</v>
      </c>
      <c r="F103" s="4">
        <v>0.1565</v>
      </c>
      <c r="G103" s="5">
        <v>18</v>
      </c>
      <c r="H103" s="4">
        <v>0.1217</v>
      </c>
      <c r="I103" s="5">
        <v>14</v>
      </c>
      <c r="J103" s="4">
        <v>0.13039999999999999</v>
      </c>
      <c r="K103" s="5">
        <v>15</v>
      </c>
      <c r="L103" s="5">
        <v>115</v>
      </c>
    </row>
    <row r="104" spans="1:12" x14ac:dyDescent="0.25">
      <c r="A104" s="3" t="s">
        <v>66</v>
      </c>
      <c r="B104" s="4">
        <v>0.1739</v>
      </c>
      <c r="C104" s="5">
        <v>20</v>
      </c>
      <c r="D104" s="4">
        <v>0.44350000000000001</v>
      </c>
      <c r="E104" s="5">
        <v>51</v>
      </c>
      <c r="F104" s="4">
        <v>0.1217</v>
      </c>
      <c r="G104" s="5">
        <v>14</v>
      </c>
      <c r="H104" s="4">
        <v>0.113</v>
      </c>
      <c r="I104" s="5">
        <v>13</v>
      </c>
      <c r="J104" s="4">
        <v>0.14779999999999999</v>
      </c>
      <c r="K104" s="5">
        <v>17</v>
      </c>
      <c r="L104" s="5">
        <v>115</v>
      </c>
    </row>
    <row r="105" spans="1:12" x14ac:dyDescent="0.25">
      <c r="A105" s="3" t="s">
        <v>67</v>
      </c>
      <c r="B105" s="4">
        <v>0.18260000000000001</v>
      </c>
      <c r="C105" s="5">
        <v>21</v>
      </c>
      <c r="D105" s="4">
        <v>0.41739999999999999</v>
      </c>
      <c r="E105" s="5">
        <v>48</v>
      </c>
      <c r="F105" s="4">
        <v>0.1391</v>
      </c>
      <c r="G105" s="5">
        <v>16</v>
      </c>
      <c r="H105" s="4">
        <v>0.113</v>
      </c>
      <c r="I105" s="5">
        <v>13</v>
      </c>
      <c r="J105" s="4">
        <v>0.14779999999999999</v>
      </c>
      <c r="K105" s="5">
        <v>17</v>
      </c>
      <c r="L105" s="5">
        <v>115</v>
      </c>
    </row>
    <row r="106" spans="1:12" x14ac:dyDescent="0.25">
      <c r="A106" s="3" t="s">
        <v>68</v>
      </c>
      <c r="B106" s="4">
        <v>0.1913</v>
      </c>
      <c r="C106" s="5">
        <v>22</v>
      </c>
      <c r="D106" s="4">
        <v>0.42609999999999998</v>
      </c>
      <c r="E106" s="5">
        <v>49</v>
      </c>
      <c r="F106" s="4">
        <v>0.13039999999999999</v>
      </c>
      <c r="G106" s="5">
        <v>15</v>
      </c>
      <c r="H106" s="4">
        <v>0.1043</v>
      </c>
      <c r="I106" s="5">
        <v>12</v>
      </c>
      <c r="J106" s="4">
        <v>0.14779999999999999</v>
      </c>
      <c r="K106" s="5">
        <v>17</v>
      </c>
      <c r="L106" s="5">
        <v>115</v>
      </c>
    </row>
    <row r="107" spans="1:12" x14ac:dyDescent="0.25">
      <c r="A107" s="3" t="s">
        <v>69</v>
      </c>
      <c r="B107" s="4">
        <v>0.2</v>
      </c>
      <c r="C107" s="5">
        <v>23</v>
      </c>
      <c r="D107" s="4">
        <v>0.41739999999999999</v>
      </c>
      <c r="E107" s="5">
        <v>48</v>
      </c>
      <c r="F107" s="4">
        <v>0.1391</v>
      </c>
      <c r="G107" s="5">
        <v>16</v>
      </c>
      <c r="H107" s="4">
        <v>0.1043</v>
      </c>
      <c r="I107" s="5">
        <v>12</v>
      </c>
      <c r="J107" s="4">
        <v>0.1391</v>
      </c>
      <c r="K107" s="5">
        <v>16</v>
      </c>
      <c r="L107" s="5">
        <v>115</v>
      </c>
    </row>
    <row r="108" spans="1:12" x14ac:dyDescent="0.25">
      <c r="A108" s="3" t="s">
        <v>70</v>
      </c>
      <c r="B108" s="4">
        <v>0.1913</v>
      </c>
      <c r="C108" s="5">
        <v>22</v>
      </c>
      <c r="D108" s="4">
        <v>0.40870000000000001</v>
      </c>
      <c r="E108" s="5">
        <v>47</v>
      </c>
      <c r="F108" s="4">
        <v>0.1391</v>
      </c>
      <c r="G108" s="5">
        <v>16</v>
      </c>
      <c r="H108" s="4">
        <v>0.113</v>
      </c>
      <c r="I108" s="5">
        <v>13</v>
      </c>
      <c r="J108" s="4">
        <v>0.14779999999999999</v>
      </c>
      <c r="K108" s="5">
        <v>17</v>
      </c>
      <c r="L108" s="5">
        <v>115</v>
      </c>
    </row>
    <row r="109" spans="1:12" x14ac:dyDescent="0.25">
      <c r="A109" s="3" t="s">
        <v>71</v>
      </c>
      <c r="B109" s="4">
        <v>0.17699999999999999</v>
      </c>
      <c r="C109" s="5">
        <v>20</v>
      </c>
      <c r="D109" s="4">
        <v>0.42480000000000001</v>
      </c>
      <c r="E109" s="5">
        <v>48</v>
      </c>
      <c r="F109" s="4">
        <v>0.13270000000000001</v>
      </c>
      <c r="G109" s="5">
        <v>15</v>
      </c>
      <c r="H109" s="4">
        <v>0.115</v>
      </c>
      <c r="I109" s="5">
        <v>13</v>
      </c>
      <c r="J109" s="4">
        <v>0.15040000000000001</v>
      </c>
      <c r="K109" s="5">
        <v>17</v>
      </c>
      <c r="L109" s="5">
        <v>113</v>
      </c>
    </row>
    <row r="110" spans="1:12" x14ac:dyDescent="0.25">
      <c r="A110" s="3" t="s">
        <v>72</v>
      </c>
      <c r="B110" s="4">
        <v>0.1842</v>
      </c>
      <c r="C110" s="5">
        <v>21</v>
      </c>
      <c r="D110" s="4">
        <v>0.42109999999999997</v>
      </c>
      <c r="E110" s="5">
        <v>48</v>
      </c>
      <c r="F110" s="4">
        <v>0.12280000000000001</v>
      </c>
      <c r="G110" s="5">
        <v>14</v>
      </c>
      <c r="H110" s="4">
        <v>0.114</v>
      </c>
      <c r="I110" s="5">
        <v>13</v>
      </c>
      <c r="J110" s="4">
        <v>0.15790000000000001</v>
      </c>
      <c r="K110" s="5">
        <v>18</v>
      </c>
      <c r="L110" s="5">
        <v>114</v>
      </c>
    </row>
    <row r="111" spans="1:12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 t="s">
        <v>6</v>
      </c>
      <c r="L111" s="6">
        <v>125</v>
      </c>
    </row>
    <row r="112" spans="1:1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 t="s">
        <v>7</v>
      </c>
      <c r="L112" s="6">
        <v>81</v>
      </c>
    </row>
    <row r="114" spans="1:10" ht="18" x14ac:dyDescent="0.25">
      <c r="A114" s="1" t="s">
        <v>73</v>
      </c>
    </row>
    <row r="115" spans="1:10" x14ac:dyDescent="0.25">
      <c r="A115" s="2"/>
      <c r="B115" s="7" t="s">
        <v>39</v>
      </c>
      <c r="C115" s="8"/>
      <c r="D115" s="7" t="s">
        <v>74</v>
      </c>
      <c r="E115" s="8"/>
      <c r="F115" s="7" t="s">
        <v>41</v>
      </c>
      <c r="G115" s="8"/>
      <c r="H115" s="7" t="s">
        <v>59</v>
      </c>
      <c r="I115" s="8"/>
      <c r="J115" s="2" t="s">
        <v>24</v>
      </c>
    </row>
    <row r="116" spans="1:10" x14ac:dyDescent="0.25">
      <c r="A116" s="3" t="s">
        <v>60</v>
      </c>
      <c r="B116" s="4">
        <v>0.3306</v>
      </c>
      <c r="C116" s="5">
        <v>40</v>
      </c>
      <c r="D116" s="4">
        <v>0.3967</v>
      </c>
      <c r="E116" s="5">
        <v>48</v>
      </c>
      <c r="F116" s="4">
        <v>0.19009999999999999</v>
      </c>
      <c r="G116" s="5">
        <v>23</v>
      </c>
      <c r="H116" s="4">
        <v>8.2599999999999993E-2</v>
      </c>
      <c r="I116" s="5">
        <v>10</v>
      </c>
      <c r="J116" s="5">
        <v>121</v>
      </c>
    </row>
    <row r="117" spans="1:10" x14ac:dyDescent="0.25">
      <c r="A117" s="3" t="s">
        <v>61</v>
      </c>
      <c r="B117" s="4">
        <v>0.29089999999999999</v>
      </c>
      <c r="C117" s="5">
        <v>32</v>
      </c>
      <c r="D117" s="4">
        <v>0.32729999999999998</v>
      </c>
      <c r="E117" s="5">
        <v>36</v>
      </c>
      <c r="F117" s="4">
        <v>0.29089999999999999</v>
      </c>
      <c r="G117" s="5">
        <v>32</v>
      </c>
      <c r="H117" s="4">
        <v>9.0899999999999995E-2</v>
      </c>
      <c r="I117" s="5">
        <v>10</v>
      </c>
      <c r="J117" s="5">
        <v>110</v>
      </c>
    </row>
    <row r="118" spans="1:10" x14ac:dyDescent="0.25">
      <c r="A118" s="3" t="s">
        <v>62</v>
      </c>
      <c r="B118" s="4">
        <v>0.25690000000000002</v>
      </c>
      <c r="C118" s="5">
        <v>28</v>
      </c>
      <c r="D118" s="4">
        <v>0.3211</v>
      </c>
      <c r="E118" s="5">
        <v>35</v>
      </c>
      <c r="F118" s="4">
        <v>0.33939999999999998</v>
      </c>
      <c r="G118" s="5">
        <v>37</v>
      </c>
      <c r="H118" s="4">
        <v>8.2599999999999993E-2</v>
      </c>
      <c r="I118" s="5">
        <v>9</v>
      </c>
      <c r="J118" s="5">
        <v>109</v>
      </c>
    </row>
    <row r="119" spans="1:10" x14ac:dyDescent="0.25">
      <c r="A119" s="3" t="s">
        <v>63</v>
      </c>
      <c r="B119" s="4">
        <v>0.28439999999999999</v>
      </c>
      <c r="C119" s="5">
        <v>31</v>
      </c>
      <c r="D119" s="4">
        <v>0.35780000000000001</v>
      </c>
      <c r="E119" s="5">
        <v>39</v>
      </c>
      <c r="F119" s="4">
        <v>0.2477</v>
      </c>
      <c r="G119" s="5">
        <v>27</v>
      </c>
      <c r="H119" s="4">
        <v>0.1101</v>
      </c>
      <c r="I119" s="5">
        <v>12</v>
      </c>
      <c r="J119" s="5">
        <v>109</v>
      </c>
    </row>
    <row r="120" spans="1:10" x14ac:dyDescent="0.25">
      <c r="A120" s="3" t="s">
        <v>64</v>
      </c>
      <c r="B120" s="4">
        <v>0.32140000000000002</v>
      </c>
      <c r="C120" s="5">
        <v>36</v>
      </c>
      <c r="D120" s="4">
        <v>0.40179999999999999</v>
      </c>
      <c r="E120" s="5">
        <v>45</v>
      </c>
      <c r="F120" s="4">
        <v>0.15179999999999999</v>
      </c>
      <c r="G120" s="5">
        <v>17</v>
      </c>
      <c r="H120" s="4">
        <v>0.125</v>
      </c>
      <c r="I120" s="5">
        <v>14</v>
      </c>
      <c r="J120" s="5">
        <v>112</v>
      </c>
    </row>
    <row r="121" spans="1:10" x14ac:dyDescent="0.25">
      <c r="A121" s="3" t="s">
        <v>65</v>
      </c>
      <c r="B121" s="4">
        <v>0.32429999999999998</v>
      </c>
      <c r="C121" s="5">
        <v>36</v>
      </c>
      <c r="D121" s="4">
        <v>0.40539999999999998</v>
      </c>
      <c r="E121" s="5">
        <v>45</v>
      </c>
      <c r="F121" s="4">
        <v>0.14410000000000001</v>
      </c>
      <c r="G121" s="5">
        <v>16</v>
      </c>
      <c r="H121" s="4">
        <v>0.12609999999999999</v>
      </c>
      <c r="I121" s="5">
        <v>14</v>
      </c>
      <c r="J121" s="5">
        <v>111</v>
      </c>
    </row>
    <row r="122" spans="1:10" x14ac:dyDescent="0.25">
      <c r="A122" s="3" t="s">
        <v>66</v>
      </c>
      <c r="B122" s="4">
        <v>0.36359999999999998</v>
      </c>
      <c r="C122" s="5">
        <v>40</v>
      </c>
      <c r="D122" s="4">
        <v>0.34549999999999997</v>
      </c>
      <c r="E122" s="5">
        <v>38</v>
      </c>
      <c r="F122" s="4">
        <v>0.14549999999999999</v>
      </c>
      <c r="G122" s="5">
        <v>16</v>
      </c>
      <c r="H122" s="4">
        <v>0.14549999999999999</v>
      </c>
      <c r="I122" s="5">
        <v>16</v>
      </c>
      <c r="J122" s="5">
        <v>110</v>
      </c>
    </row>
    <row r="123" spans="1:10" x14ac:dyDescent="0.25">
      <c r="A123" s="3" t="s">
        <v>67</v>
      </c>
      <c r="B123" s="4">
        <v>0.36940000000000001</v>
      </c>
      <c r="C123" s="5">
        <v>41</v>
      </c>
      <c r="D123" s="4">
        <v>0.34229999999999999</v>
      </c>
      <c r="E123" s="5">
        <v>38</v>
      </c>
      <c r="F123" s="4">
        <v>0.1351</v>
      </c>
      <c r="G123" s="5">
        <v>15</v>
      </c>
      <c r="H123" s="4">
        <v>0.1532</v>
      </c>
      <c r="I123" s="5">
        <v>17</v>
      </c>
      <c r="J123" s="5">
        <v>111</v>
      </c>
    </row>
    <row r="124" spans="1:10" x14ac:dyDescent="0.25">
      <c r="A124" s="3" t="s">
        <v>68</v>
      </c>
      <c r="B124" s="4">
        <v>0.37840000000000001</v>
      </c>
      <c r="C124" s="5">
        <v>42</v>
      </c>
      <c r="D124" s="4">
        <v>0.34229999999999999</v>
      </c>
      <c r="E124" s="5">
        <v>38</v>
      </c>
      <c r="F124" s="4">
        <v>0.1351</v>
      </c>
      <c r="G124" s="5">
        <v>15</v>
      </c>
      <c r="H124" s="4">
        <v>0.14410000000000001</v>
      </c>
      <c r="I124" s="5">
        <v>16</v>
      </c>
      <c r="J124" s="5">
        <v>111</v>
      </c>
    </row>
    <row r="125" spans="1:10" x14ac:dyDescent="0.25">
      <c r="A125" s="3" t="s">
        <v>69</v>
      </c>
      <c r="B125" s="4">
        <v>0.39090000000000003</v>
      </c>
      <c r="C125" s="5">
        <v>43</v>
      </c>
      <c r="D125" s="4">
        <v>0.34549999999999997</v>
      </c>
      <c r="E125" s="5">
        <v>38</v>
      </c>
      <c r="F125" s="4">
        <v>0.13639999999999999</v>
      </c>
      <c r="G125" s="5">
        <v>15</v>
      </c>
      <c r="H125" s="4">
        <v>0.1273</v>
      </c>
      <c r="I125" s="5">
        <v>14</v>
      </c>
      <c r="J125" s="5">
        <v>110</v>
      </c>
    </row>
    <row r="126" spans="1:10" x14ac:dyDescent="0.25">
      <c r="A126" s="3" t="s">
        <v>70</v>
      </c>
      <c r="B126" s="4">
        <v>0.38740000000000002</v>
      </c>
      <c r="C126" s="5">
        <v>43</v>
      </c>
      <c r="D126" s="4">
        <v>0.32429999999999998</v>
      </c>
      <c r="E126" s="5">
        <v>36</v>
      </c>
      <c r="F126" s="4">
        <v>0.1532</v>
      </c>
      <c r="G126" s="5">
        <v>17</v>
      </c>
      <c r="H126" s="4">
        <v>0.1351</v>
      </c>
      <c r="I126" s="5">
        <v>15</v>
      </c>
      <c r="J126" s="5">
        <v>111</v>
      </c>
    </row>
    <row r="127" spans="1:10" x14ac:dyDescent="0.25">
      <c r="A127" s="3" t="s">
        <v>71</v>
      </c>
      <c r="B127" s="4">
        <v>0.37840000000000001</v>
      </c>
      <c r="C127" s="5">
        <v>42</v>
      </c>
      <c r="D127" s="4">
        <v>0.34229999999999999</v>
      </c>
      <c r="E127" s="5">
        <v>38</v>
      </c>
      <c r="F127" s="4">
        <v>0.1351</v>
      </c>
      <c r="G127" s="5">
        <v>15</v>
      </c>
      <c r="H127" s="4">
        <v>0.14410000000000001</v>
      </c>
      <c r="I127" s="5">
        <v>16</v>
      </c>
      <c r="J127" s="5">
        <v>111</v>
      </c>
    </row>
    <row r="128" spans="1:10" x14ac:dyDescent="0.25">
      <c r="A128" s="3" t="s">
        <v>72</v>
      </c>
      <c r="B128" s="4">
        <v>0.34549999999999997</v>
      </c>
      <c r="C128" s="5">
        <v>38</v>
      </c>
      <c r="D128" s="4">
        <v>0.34549999999999997</v>
      </c>
      <c r="E128" s="5">
        <v>38</v>
      </c>
      <c r="F128" s="4">
        <v>0.1545</v>
      </c>
      <c r="G128" s="5">
        <v>17</v>
      </c>
      <c r="H128" s="4">
        <v>0.1545</v>
      </c>
      <c r="I128" s="5">
        <v>17</v>
      </c>
      <c r="J128" s="5">
        <v>110</v>
      </c>
    </row>
    <row r="129" spans="1:12" x14ac:dyDescent="0.25">
      <c r="A129" s="6"/>
      <c r="B129" s="6"/>
      <c r="C129" s="6"/>
      <c r="D129" s="6"/>
      <c r="E129" s="6"/>
      <c r="F129" s="6"/>
      <c r="G129" s="6"/>
      <c r="H129" s="6"/>
      <c r="I129" s="6" t="s">
        <v>6</v>
      </c>
      <c r="J129" s="6">
        <v>125</v>
      </c>
    </row>
    <row r="130" spans="1:12" x14ac:dyDescent="0.25">
      <c r="A130" s="6"/>
      <c r="B130" s="6"/>
      <c r="C130" s="6"/>
      <c r="D130" s="6"/>
      <c r="E130" s="6"/>
      <c r="F130" s="6"/>
      <c r="G130" s="6"/>
      <c r="H130" s="6"/>
      <c r="I130" s="6" t="s">
        <v>7</v>
      </c>
      <c r="J130" s="6">
        <v>81</v>
      </c>
    </row>
    <row r="132" spans="1:12" ht="18" x14ac:dyDescent="0.25">
      <c r="A132" s="1" t="s">
        <v>75</v>
      </c>
    </row>
    <row r="133" spans="1:12" x14ac:dyDescent="0.25">
      <c r="A133" s="2"/>
      <c r="B133" s="7" t="s">
        <v>76</v>
      </c>
      <c r="C133" s="8"/>
      <c r="D133" s="7" t="s">
        <v>77</v>
      </c>
      <c r="E133" s="8"/>
      <c r="F133" s="7" t="s">
        <v>78</v>
      </c>
      <c r="G133" s="8"/>
      <c r="H133" s="7" t="s">
        <v>79</v>
      </c>
      <c r="I133" s="8"/>
      <c r="J133" s="7" t="s">
        <v>80</v>
      </c>
      <c r="K133" s="8"/>
      <c r="L133" s="2" t="s">
        <v>24</v>
      </c>
    </row>
    <row r="134" spans="1:12" x14ac:dyDescent="0.25">
      <c r="A134" s="3" t="s">
        <v>60</v>
      </c>
      <c r="B134" s="4">
        <v>0.45</v>
      </c>
      <c r="C134" s="5">
        <v>54</v>
      </c>
      <c r="D134" s="4">
        <v>0.3</v>
      </c>
      <c r="E134" s="5">
        <v>36</v>
      </c>
      <c r="F134" s="4">
        <v>0.22500000000000001</v>
      </c>
      <c r="G134" s="5">
        <v>27</v>
      </c>
      <c r="H134" s="4">
        <v>0.1</v>
      </c>
      <c r="I134" s="5">
        <v>12</v>
      </c>
      <c r="J134" s="4">
        <v>0.5</v>
      </c>
      <c r="K134" s="5">
        <v>60</v>
      </c>
      <c r="L134" s="5">
        <v>120</v>
      </c>
    </row>
    <row r="135" spans="1:12" x14ac:dyDescent="0.25">
      <c r="A135" s="3" t="s">
        <v>61</v>
      </c>
      <c r="B135" s="4">
        <v>0.50939999999999996</v>
      </c>
      <c r="C135" s="5">
        <v>54</v>
      </c>
      <c r="D135" s="4">
        <v>0.38679999999999998</v>
      </c>
      <c r="E135" s="5">
        <v>41</v>
      </c>
      <c r="F135" s="4">
        <v>0.32079999999999997</v>
      </c>
      <c r="G135" s="5">
        <v>34</v>
      </c>
      <c r="H135" s="4">
        <v>0.16980000000000001</v>
      </c>
      <c r="I135" s="5">
        <v>18</v>
      </c>
      <c r="J135" s="4">
        <v>0.41510000000000002</v>
      </c>
      <c r="K135" s="5">
        <v>44</v>
      </c>
      <c r="L135" s="5">
        <v>106</v>
      </c>
    </row>
    <row r="136" spans="1:12" x14ac:dyDescent="0.25">
      <c r="A136" s="3" t="s">
        <v>62</v>
      </c>
      <c r="B136" s="4">
        <v>0.50479999999999992</v>
      </c>
      <c r="C136" s="5">
        <v>53</v>
      </c>
      <c r="D136" s="4">
        <v>0.40949999999999998</v>
      </c>
      <c r="E136" s="5">
        <v>43</v>
      </c>
      <c r="F136" s="4">
        <v>0.34289999999999998</v>
      </c>
      <c r="G136" s="5">
        <v>36</v>
      </c>
      <c r="H136" s="4">
        <v>0.15240000000000001</v>
      </c>
      <c r="I136" s="5">
        <v>16</v>
      </c>
      <c r="J136" s="4">
        <v>0.41899999999999998</v>
      </c>
      <c r="K136" s="5">
        <v>44</v>
      </c>
      <c r="L136" s="5">
        <v>105</v>
      </c>
    </row>
    <row r="137" spans="1:12" x14ac:dyDescent="0.25">
      <c r="A137" s="3" t="s">
        <v>63</v>
      </c>
      <c r="B137" s="4">
        <v>0.50479999999999992</v>
      </c>
      <c r="C137" s="5">
        <v>53</v>
      </c>
      <c r="D137" s="4">
        <v>0.37140000000000001</v>
      </c>
      <c r="E137" s="5">
        <v>39</v>
      </c>
      <c r="F137" s="4">
        <v>0.31430000000000002</v>
      </c>
      <c r="G137" s="5">
        <v>33</v>
      </c>
      <c r="H137" s="4">
        <v>0.1333</v>
      </c>
      <c r="I137" s="5">
        <v>14</v>
      </c>
      <c r="J137" s="4">
        <v>0.41899999999999998</v>
      </c>
      <c r="K137" s="5">
        <v>44</v>
      </c>
      <c r="L137" s="5">
        <v>105</v>
      </c>
    </row>
    <row r="138" spans="1:12" x14ac:dyDescent="0.25">
      <c r="A138" s="3" t="s">
        <v>64</v>
      </c>
      <c r="B138" s="4">
        <v>0.47620000000000001</v>
      </c>
      <c r="C138" s="5">
        <v>50</v>
      </c>
      <c r="D138" s="4">
        <v>0.37140000000000001</v>
      </c>
      <c r="E138" s="5">
        <v>39</v>
      </c>
      <c r="F138" s="4">
        <v>0.2571</v>
      </c>
      <c r="G138" s="5">
        <v>27</v>
      </c>
      <c r="H138" s="4">
        <v>0.1143</v>
      </c>
      <c r="I138" s="5">
        <v>12</v>
      </c>
      <c r="J138" s="4">
        <v>0.42859999999999998</v>
      </c>
      <c r="K138" s="5">
        <v>45</v>
      </c>
      <c r="L138" s="5">
        <v>105</v>
      </c>
    </row>
    <row r="139" spans="1:12" x14ac:dyDescent="0.25">
      <c r="A139" s="3" t="s">
        <v>65</v>
      </c>
      <c r="B139" s="4">
        <v>0.43809999999999999</v>
      </c>
      <c r="C139" s="5">
        <v>46</v>
      </c>
      <c r="D139" s="4">
        <v>0.32379999999999998</v>
      </c>
      <c r="E139" s="5">
        <v>34</v>
      </c>
      <c r="F139" s="4">
        <v>0.20949999999999999</v>
      </c>
      <c r="G139" s="5">
        <v>22</v>
      </c>
      <c r="H139" s="4">
        <v>9.5199999999999993E-2</v>
      </c>
      <c r="I139" s="5">
        <v>10</v>
      </c>
      <c r="J139" s="4">
        <v>0.48570000000000002</v>
      </c>
      <c r="K139" s="5">
        <v>51</v>
      </c>
      <c r="L139" s="5">
        <v>105</v>
      </c>
    </row>
    <row r="140" spans="1:12" x14ac:dyDescent="0.25">
      <c r="A140" s="3" t="s">
        <v>66</v>
      </c>
      <c r="B140" s="4">
        <v>0.41899999999999998</v>
      </c>
      <c r="C140" s="5">
        <v>44</v>
      </c>
      <c r="D140" s="4">
        <v>0.30480000000000002</v>
      </c>
      <c r="E140" s="5">
        <v>32</v>
      </c>
      <c r="F140" s="4">
        <v>0.1905</v>
      </c>
      <c r="G140" s="5">
        <v>20</v>
      </c>
      <c r="H140" s="4">
        <v>8.5699999999999998E-2</v>
      </c>
      <c r="I140" s="5">
        <v>9</v>
      </c>
      <c r="J140" s="4">
        <v>0.51429999999999998</v>
      </c>
      <c r="K140" s="5">
        <v>54</v>
      </c>
      <c r="L140" s="5">
        <v>105</v>
      </c>
    </row>
    <row r="141" spans="1:12" x14ac:dyDescent="0.25">
      <c r="A141" s="3" t="s">
        <v>67</v>
      </c>
      <c r="B141" s="4">
        <v>0.42859999999999998</v>
      </c>
      <c r="C141" s="5">
        <v>45</v>
      </c>
      <c r="D141" s="4">
        <v>0.29520000000000002</v>
      </c>
      <c r="E141" s="5">
        <v>31</v>
      </c>
      <c r="F141" s="4">
        <v>0.1905</v>
      </c>
      <c r="G141" s="5">
        <v>20</v>
      </c>
      <c r="H141" s="4">
        <v>7.6200000000000004E-2</v>
      </c>
      <c r="I141" s="5">
        <v>8</v>
      </c>
      <c r="J141" s="4">
        <v>0.50479999999999992</v>
      </c>
      <c r="K141" s="5">
        <v>53</v>
      </c>
      <c r="L141" s="5">
        <v>105</v>
      </c>
    </row>
    <row r="142" spans="1:12" x14ac:dyDescent="0.25">
      <c r="A142" s="3" t="s">
        <v>68</v>
      </c>
      <c r="B142" s="4">
        <v>0.42309999999999998</v>
      </c>
      <c r="C142" s="5">
        <v>44</v>
      </c>
      <c r="D142" s="4">
        <v>0.30769999999999997</v>
      </c>
      <c r="E142" s="5">
        <v>32</v>
      </c>
      <c r="F142" s="4">
        <v>0.1923</v>
      </c>
      <c r="G142" s="5">
        <v>20</v>
      </c>
      <c r="H142" s="4">
        <v>7.690000000000001E-2</v>
      </c>
      <c r="I142" s="5">
        <v>8</v>
      </c>
      <c r="J142" s="4">
        <v>0.50960000000000005</v>
      </c>
      <c r="K142" s="5">
        <v>53</v>
      </c>
      <c r="L142" s="5">
        <v>104</v>
      </c>
    </row>
    <row r="143" spans="1:12" x14ac:dyDescent="0.25">
      <c r="A143" s="3" t="s">
        <v>69</v>
      </c>
      <c r="B143" s="4">
        <v>0.41899999999999998</v>
      </c>
      <c r="C143" s="5">
        <v>44</v>
      </c>
      <c r="D143" s="4">
        <v>0.30480000000000002</v>
      </c>
      <c r="E143" s="5">
        <v>32</v>
      </c>
      <c r="F143" s="4">
        <v>0.18099999999999999</v>
      </c>
      <c r="G143" s="5">
        <v>19</v>
      </c>
      <c r="H143" s="4">
        <v>7.6200000000000004E-2</v>
      </c>
      <c r="I143" s="5">
        <v>8</v>
      </c>
      <c r="J143" s="4">
        <v>0.51429999999999998</v>
      </c>
      <c r="K143" s="5">
        <v>54</v>
      </c>
      <c r="L143" s="5">
        <v>105</v>
      </c>
    </row>
    <row r="144" spans="1:12" x14ac:dyDescent="0.25">
      <c r="A144" s="3" t="s">
        <v>70</v>
      </c>
      <c r="B144" s="4">
        <v>0.42859999999999998</v>
      </c>
      <c r="C144" s="5">
        <v>45</v>
      </c>
      <c r="D144" s="4">
        <v>0.30480000000000002</v>
      </c>
      <c r="E144" s="5">
        <v>32</v>
      </c>
      <c r="F144" s="4">
        <v>0.1905</v>
      </c>
      <c r="G144" s="5">
        <v>20</v>
      </c>
      <c r="H144" s="4">
        <v>7.6200000000000004E-2</v>
      </c>
      <c r="I144" s="5">
        <v>8</v>
      </c>
      <c r="J144" s="4">
        <v>0.50479999999999992</v>
      </c>
      <c r="K144" s="5">
        <v>53</v>
      </c>
      <c r="L144" s="5">
        <v>105</v>
      </c>
    </row>
    <row r="145" spans="1:12" x14ac:dyDescent="0.25">
      <c r="A145" s="3" t="s">
        <v>71</v>
      </c>
      <c r="B145" s="4">
        <v>0.41899999999999998</v>
      </c>
      <c r="C145" s="5">
        <v>44</v>
      </c>
      <c r="D145" s="4">
        <v>0.30480000000000002</v>
      </c>
      <c r="E145" s="5">
        <v>32</v>
      </c>
      <c r="F145" s="4">
        <v>0.2</v>
      </c>
      <c r="G145" s="5">
        <v>21</v>
      </c>
      <c r="H145" s="4">
        <v>7.6200000000000004E-2</v>
      </c>
      <c r="I145" s="5">
        <v>8</v>
      </c>
      <c r="J145" s="4">
        <v>0.51429999999999998</v>
      </c>
      <c r="K145" s="5">
        <v>54</v>
      </c>
      <c r="L145" s="5">
        <v>105</v>
      </c>
    </row>
    <row r="146" spans="1:12" x14ac:dyDescent="0.25">
      <c r="A146" s="3" t="s">
        <v>72</v>
      </c>
      <c r="B146" s="4">
        <v>0.39419999999999999</v>
      </c>
      <c r="C146" s="5">
        <v>41</v>
      </c>
      <c r="D146" s="4">
        <v>0.29809999999999998</v>
      </c>
      <c r="E146" s="5">
        <v>31</v>
      </c>
      <c r="F146" s="4">
        <v>0.1923</v>
      </c>
      <c r="G146" s="5">
        <v>20</v>
      </c>
      <c r="H146" s="4">
        <v>7.690000000000001E-2</v>
      </c>
      <c r="I146" s="5">
        <v>8</v>
      </c>
      <c r="J146" s="4">
        <v>0.52880000000000005</v>
      </c>
      <c r="K146" s="5">
        <v>55</v>
      </c>
      <c r="L146" s="5">
        <v>104</v>
      </c>
    </row>
    <row r="147" spans="1:12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 t="s">
        <v>6</v>
      </c>
      <c r="L147" s="6">
        <v>124</v>
      </c>
    </row>
    <row r="148" spans="1:12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 t="s">
        <v>7</v>
      </c>
      <c r="L148" s="6">
        <v>82</v>
      </c>
    </row>
    <row r="150" spans="1:12" ht="18" x14ac:dyDescent="0.25">
      <c r="A150" s="1" t="s">
        <v>81</v>
      </c>
    </row>
    <row r="151" spans="1:12" x14ac:dyDescent="0.25">
      <c r="A151" s="2"/>
      <c r="B151" s="7" t="s">
        <v>82</v>
      </c>
      <c r="C151" s="8"/>
      <c r="D151" s="7" t="s">
        <v>83</v>
      </c>
      <c r="E151" s="8"/>
      <c r="F151" s="7" t="s">
        <v>84</v>
      </c>
      <c r="G151" s="8"/>
      <c r="H151" s="7" t="s">
        <v>85</v>
      </c>
      <c r="I151" s="8"/>
      <c r="J151" s="7" t="s">
        <v>86</v>
      </c>
      <c r="K151" s="8"/>
      <c r="L151" s="2" t="s">
        <v>24</v>
      </c>
    </row>
    <row r="152" spans="1:12" x14ac:dyDescent="0.25">
      <c r="A152" s="3" t="s">
        <v>87</v>
      </c>
      <c r="B152" s="4">
        <v>0.4622</v>
      </c>
      <c r="C152" s="5">
        <v>55</v>
      </c>
      <c r="D152" s="4">
        <v>0.34449999999999997</v>
      </c>
      <c r="E152" s="5">
        <v>41</v>
      </c>
      <c r="F152" s="4">
        <v>0.15970000000000001</v>
      </c>
      <c r="G152" s="5">
        <v>19</v>
      </c>
      <c r="H152" s="4">
        <v>0.32769999999999999</v>
      </c>
      <c r="I152" s="5">
        <v>39</v>
      </c>
      <c r="J152" s="4">
        <v>0.1681</v>
      </c>
      <c r="K152" s="5">
        <v>20</v>
      </c>
      <c r="L152" s="5">
        <v>119</v>
      </c>
    </row>
    <row r="153" spans="1:12" x14ac:dyDescent="0.25">
      <c r="A153" s="3" t="s">
        <v>88</v>
      </c>
      <c r="B153" s="4">
        <v>0.46089999999999998</v>
      </c>
      <c r="C153" s="5">
        <v>53</v>
      </c>
      <c r="D153" s="4">
        <v>0.36520000000000002</v>
      </c>
      <c r="E153" s="5">
        <v>42</v>
      </c>
      <c r="F153" s="4">
        <v>0.1739</v>
      </c>
      <c r="G153" s="5">
        <v>20</v>
      </c>
      <c r="H153" s="4">
        <v>0.3826</v>
      </c>
      <c r="I153" s="5">
        <v>44</v>
      </c>
      <c r="J153" s="4">
        <v>0.1391</v>
      </c>
      <c r="K153" s="5">
        <v>16</v>
      </c>
      <c r="L153" s="5">
        <v>115</v>
      </c>
    </row>
    <row r="154" spans="1:12" x14ac:dyDescent="0.25">
      <c r="A154" s="3" t="s">
        <v>89</v>
      </c>
      <c r="B154" s="4">
        <v>0.46550000000000002</v>
      </c>
      <c r="C154" s="5">
        <v>54</v>
      </c>
      <c r="D154" s="4">
        <v>0.30170000000000002</v>
      </c>
      <c r="E154" s="5">
        <v>35</v>
      </c>
      <c r="F154" s="4">
        <v>0.11210000000000001</v>
      </c>
      <c r="G154" s="5">
        <v>13</v>
      </c>
      <c r="H154" s="4">
        <v>0.26719999999999999</v>
      </c>
      <c r="I154" s="5">
        <v>31</v>
      </c>
      <c r="J154" s="4">
        <v>0.2155</v>
      </c>
      <c r="K154" s="5">
        <v>25</v>
      </c>
      <c r="L154" s="5">
        <v>116</v>
      </c>
    </row>
    <row r="155" spans="1:12" x14ac:dyDescent="0.25">
      <c r="A155" s="3" t="s">
        <v>90</v>
      </c>
      <c r="B155" s="4">
        <v>0.49569999999999997</v>
      </c>
      <c r="C155" s="5">
        <v>57</v>
      </c>
      <c r="D155" s="4">
        <v>0.3478</v>
      </c>
      <c r="E155" s="5">
        <v>40</v>
      </c>
      <c r="F155" s="4">
        <v>0.13039999999999999</v>
      </c>
      <c r="G155" s="5">
        <v>15</v>
      </c>
      <c r="H155" s="4">
        <v>0.2261</v>
      </c>
      <c r="I155" s="5">
        <v>26</v>
      </c>
      <c r="J155" s="4">
        <v>0.2087</v>
      </c>
      <c r="K155" s="5">
        <v>24</v>
      </c>
      <c r="L155" s="5">
        <v>115</v>
      </c>
    </row>
    <row r="156" spans="1:12" x14ac:dyDescent="0.25">
      <c r="A156" s="3" t="s">
        <v>91</v>
      </c>
      <c r="B156" s="4">
        <v>0.4783</v>
      </c>
      <c r="C156" s="5">
        <v>55</v>
      </c>
      <c r="D156" s="4">
        <v>0.29570000000000002</v>
      </c>
      <c r="E156" s="5">
        <v>34</v>
      </c>
      <c r="F156" s="4">
        <v>9.5700000000000007E-2</v>
      </c>
      <c r="G156" s="5">
        <v>11</v>
      </c>
      <c r="H156" s="4">
        <v>0.21740000000000001</v>
      </c>
      <c r="I156" s="5">
        <v>25</v>
      </c>
      <c r="J156" s="4">
        <v>0.2261</v>
      </c>
      <c r="K156" s="5">
        <v>26</v>
      </c>
      <c r="L156" s="5">
        <v>115</v>
      </c>
    </row>
    <row r="157" spans="1:12" x14ac:dyDescent="0.25">
      <c r="A157" s="3" t="s">
        <v>92</v>
      </c>
      <c r="B157" s="4">
        <v>0.46089999999999998</v>
      </c>
      <c r="C157" s="5">
        <v>53</v>
      </c>
      <c r="D157" s="4">
        <v>0.35649999999999998</v>
      </c>
      <c r="E157" s="5">
        <v>41</v>
      </c>
      <c r="F157" s="4">
        <v>0.18260000000000001</v>
      </c>
      <c r="G157" s="5">
        <v>21</v>
      </c>
      <c r="H157" s="4">
        <v>0.24349999999999999</v>
      </c>
      <c r="I157" s="5">
        <v>28</v>
      </c>
      <c r="J157" s="4">
        <v>0.2</v>
      </c>
      <c r="K157" s="5">
        <v>23</v>
      </c>
      <c r="L157" s="5">
        <v>115</v>
      </c>
    </row>
    <row r="158" spans="1:12" x14ac:dyDescent="0.25">
      <c r="A158" s="3" t="s">
        <v>93</v>
      </c>
      <c r="B158" s="4">
        <v>0.50439999999999996</v>
      </c>
      <c r="C158" s="5">
        <v>57</v>
      </c>
      <c r="D158" s="4">
        <v>0.34510000000000002</v>
      </c>
      <c r="E158" s="5">
        <v>39</v>
      </c>
      <c r="F158" s="4">
        <v>0.20349999999999999</v>
      </c>
      <c r="G158" s="5">
        <v>23</v>
      </c>
      <c r="H158" s="4">
        <v>0.21240000000000001</v>
      </c>
      <c r="I158" s="5">
        <v>24</v>
      </c>
      <c r="J158" s="4">
        <v>0.20349999999999999</v>
      </c>
      <c r="K158" s="5">
        <v>23</v>
      </c>
      <c r="L158" s="5">
        <v>113</v>
      </c>
    </row>
    <row r="159" spans="1:12" x14ac:dyDescent="0.25">
      <c r="A159" s="3" t="s">
        <v>94</v>
      </c>
      <c r="B159" s="4">
        <v>0.51329999999999998</v>
      </c>
      <c r="C159" s="5">
        <v>58</v>
      </c>
      <c r="D159" s="4">
        <v>0.27429999999999999</v>
      </c>
      <c r="E159" s="5">
        <v>31</v>
      </c>
      <c r="F159" s="4">
        <v>8.8499999999999995E-2</v>
      </c>
      <c r="G159" s="5">
        <v>10</v>
      </c>
      <c r="H159" s="4">
        <v>0.21240000000000001</v>
      </c>
      <c r="I159" s="5">
        <v>24</v>
      </c>
      <c r="J159" s="4">
        <v>0.20349999999999999</v>
      </c>
      <c r="K159" s="5">
        <v>23</v>
      </c>
      <c r="L159" s="5">
        <v>113</v>
      </c>
    </row>
    <row r="160" spans="1:12" x14ac:dyDescent="0.25">
      <c r="A160" s="3" t="s">
        <v>95</v>
      </c>
      <c r="B160" s="4">
        <v>0.50880000000000003</v>
      </c>
      <c r="C160" s="5">
        <v>58</v>
      </c>
      <c r="D160" s="4">
        <v>0.28070000000000001</v>
      </c>
      <c r="E160" s="5">
        <v>32</v>
      </c>
      <c r="F160" s="4">
        <v>8.77E-2</v>
      </c>
      <c r="G160" s="5">
        <v>10</v>
      </c>
      <c r="H160" s="4">
        <v>0.193</v>
      </c>
      <c r="I160" s="5">
        <v>22</v>
      </c>
      <c r="J160" s="4">
        <v>0.21049999999999999</v>
      </c>
      <c r="K160" s="5">
        <v>24</v>
      </c>
      <c r="L160" s="5">
        <v>114</v>
      </c>
    </row>
    <row r="161" spans="1:12" x14ac:dyDescent="0.25">
      <c r="A161" s="3" t="s">
        <v>96</v>
      </c>
      <c r="B161" s="4">
        <v>0.48249999999999998</v>
      </c>
      <c r="C161" s="5">
        <v>55</v>
      </c>
      <c r="D161" s="4">
        <v>0.35959999999999998</v>
      </c>
      <c r="E161" s="5">
        <v>41</v>
      </c>
      <c r="F161" s="4">
        <v>0.20180000000000001</v>
      </c>
      <c r="G161" s="5">
        <v>23</v>
      </c>
      <c r="H161" s="4">
        <v>0.25440000000000002</v>
      </c>
      <c r="I161" s="5">
        <v>29</v>
      </c>
      <c r="J161" s="4">
        <v>0.193</v>
      </c>
      <c r="K161" s="5">
        <v>22</v>
      </c>
      <c r="L161" s="5">
        <v>114</v>
      </c>
    </row>
    <row r="162" spans="1:12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 t="s">
        <v>6</v>
      </c>
      <c r="L162" s="6">
        <v>119</v>
      </c>
    </row>
    <row r="163" spans="1:12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 t="s">
        <v>7</v>
      </c>
      <c r="L163" s="6">
        <v>87</v>
      </c>
    </row>
    <row r="165" spans="1:12" ht="18" x14ac:dyDescent="0.25">
      <c r="A165" s="1" t="s">
        <v>97</v>
      </c>
    </row>
    <row r="166" spans="1:12" x14ac:dyDescent="0.25">
      <c r="A166" s="2"/>
      <c r="B166" s="7" t="s">
        <v>98</v>
      </c>
      <c r="C166" s="8"/>
      <c r="D166" s="7" t="s">
        <v>99</v>
      </c>
      <c r="E166" s="8"/>
      <c r="F166" s="7" t="s">
        <v>100</v>
      </c>
      <c r="G166" s="8"/>
      <c r="H166" s="7" t="s">
        <v>86</v>
      </c>
      <c r="I166" s="8"/>
      <c r="J166" s="2" t="s">
        <v>24</v>
      </c>
    </row>
    <row r="167" spans="1:12" x14ac:dyDescent="0.25">
      <c r="A167" s="3" t="s">
        <v>60</v>
      </c>
      <c r="B167" s="4">
        <v>0.4017</v>
      </c>
      <c r="C167" s="5">
        <v>47</v>
      </c>
      <c r="D167" s="4">
        <v>8.5000000000000006E-3</v>
      </c>
      <c r="E167" s="5">
        <v>1</v>
      </c>
      <c r="F167" s="4">
        <v>0.43590000000000001</v>
      </c>
      <c r="G167" s="5">
        <v>51</v>
      </c>
      <c r="H167" s="4">
        <v>0.15379999999999999</v>
      </c>
      <c r="I167" s="5">
        <v>18</v>
      </c>
      <c r="J167" s="5">
        <v>117</v>
      </c>
    </row>
    <row r="168" spans="1:12" x14ac:dyDescent="0.25">
      <c r="A168" s="3" t="s">
        <v>61</v>
      </c>
      <c r="B168" s="4">
        <v>0.31369999999999998</v>
      </c>
      <c r="C168" s="5">
        <v>32</v>
      </c>
      <c r="D168" s="4">
        <v>0</v>
      </c>
      <c r="E168" s="5">
        <v>0</v>
      </c>
      <c r="F168" s="4">
        <v>0.52939999999999998</v>
      </c>
      <c r="G168" s="5">
        <v>54</v>
      </c>
      <c r="H168" s="4">
        <v>0.15690000000000001</v>
      </c>
      <c r="I168" s="5">
        <v>16</v>
      </c>
      <c r="J168" s="5">
        <v>102</v>
      </c>
    </row>
    <row r="169" spans="1:12" x14ac:dyDescent="0.25">
      <c r="A169" s="3" t="s">
        <v>62</v>
      </c>
      <c r="B169" s="4">
        <v>0.26469999999999999</v>
      </c>
      <c r="C169" s="5">
        <v>27</v>
      </c>
      <c r="D169" s="4">
        <v>0</v>
      </c>
      <c r="E169" s="5">
        <v>0</v>
      </c>
      <c r="F169" s="4">
        <v>0.58820000000000006</v>
      </c>
      <c r="G169" s="5">
        <v>60</v>
      </c>
      <c r="H169" s="4">
        <v>0.14710000000000001</v>
      </c>
      <c r="I169" s="5">
        <v>15</v>
      </c>
      <c r="J169" s="5">
        <v>102</v>
      </c>
    </row>
    <row r="170" spans="1:12" x14ac:dyDescent="0.25">
      <c r="A170" s="3" t="s">
        <v>63</v>
      </c>
      <c r="B170" s="4">
        <v>0.29409999999999997</v>
      </c>
      <c r="C170" s="5">
        <v>30</v>
      </c>
      <c r="D170" s="4">
        <v>0</v>
      </c>
      <c r="E170" s="5">
        <v>0</v>
      </c>
      <c r="F170" s="4">
        <v>0.52939999999999998</v>
      </c>
      <c r="G170" s="5">
        <v>54</v>
      </c>
      <c r="H170" s="4">
        <v>0.17649999999999999</v>
      </c>
      <c r="I170" s="5">
        <v>18</v>
      </c>
      <c r="J170" s="5">
        <v>102</v>
      </c>
    </row>
    <row r="171" spans="1:12" x14ac:dyDescent="0.25">
      <c r="A171" s="3" t="s">
        <v>64</v>
      </c>
      <c r="B171" s="4">
        <v>0.37</v>
      </c>
      <c r="C171" s="5">
        <v>37</v>
      </c>
      <c r="D171" s="4">
        <v>0</v>
      </c>
      <c r="E171" s="5">
        <v>0</v>
      </c>
      <c r="F171" s="4">
        <v>0.44</v>
      </c>
      <c r="G171" s="5">
        <v>44</v>
      </c>
      <c r="H171" s="4">
        <v>0.19</v>
      </c>
      <c r="I171" s="5">
        <v>19</v>
      </c>
      <c r="J171" s="5">
        <v>100</v>
      </c>
    </row>
    <row r="172" spans="1:12" x14ac:dyDescent="0.25">
      <c r="A172" s="3" t="s">
        <v>65</v>
      </c>
      <c r="B172" s="4">
        <v>0.37619999999999998</v>
      </c>
      <c r="C172" s="5">
        <v>38</v>
      </c>
      <c r="D172" s="4">
        <v>9.8999999999999991E-3</v>
      </c>
      <c r="E172" s="5">
        <v>1</v>
      </c>
      <c r="F172" s="4">
        <v>0.4158</v>
      </c>
      <c r="G172" s="5">
        <v>42</v>
      </c>
      <c r="H172" s="4">
        <v>0.19800000000000001</v>
      </c>
      <c r="I172" s="5">
        <v>20</v>
      </c>
      <c r="J172" s="5">
        <v>101</v>
      </c>
    </row>
    <row r="173" spans="1:12" x14ac:dyDescent="0.25">
      <c r="A173" s="3" t="s">
        <v>66</v>
      </c>
      <c r="B173" s="4">
        <v>0.36630000000000001</v>
      </c>
      <c r="C173" s="5">
        <v>37</v>
      </c>
      <c r="D173" s="4">
        <v>9.8999999999999991E-3</v>
      </c>
      <c r="E173" s="5">
        <v>1</v>
      </c>
      <c r="F173" s="4">
        <v>0.40589999999999998</v>
      </c>
      <c r="G173" s="5">
        <v>41</v>
      </c>
      <c r="H173" s="4">
        <v>0.21779999999999999</v>
      </c>
      <c r="I173" s="5">
        <v>22</v>
      </c>
      <c r="J173" s="5">
        <v>101</v>
      </c>
    </row>
    <row r="174" spans="1:12" x14ac:dyDescent="0.25">
      <c r="A174" s="3" t="s">
        <v>67</v>
      </c>
      <c r="B174" s="4">
        <v>0.32669999999999999</v>
      </c>
      <c r="C174" s="5">
        <v>33</v>
      </c>
      <c r="D174" s="4">
        <v>9.8999999999999991E-3</v>
      </c>
      <c r="E174" s="5">
        <v>1</v>
      </c>
      <c r="F174" s="4">
        <v>0.42570000000000002</v>
      </c>
      <c r="G174" s="5">
        <v>43</v>
      </c>
      <c r="H174" s="4">
        <v>0.23760000000000001</v>
      </c>
      <c r="I174" s="5">
        <v>24</v>
      </c>
      <c r="J174" s="5">
        <v>101</v>
      </c>
    </row>
    <row r="175" spans="1:12" x14ac:dyDescent="0.25">
      <c r="A175" s="3" t="s">
        <v>68</v>
      </c>
      <c r="B175" s="4">
        <v>0.34649999999999997</v>
      </c>
      <c r="C175" s="5">
        <v>35</v>
      </c>
      <c r="D175" s="4">
        <v>9.8999999999999991E-3</v>
      </c>
      <c r="E175" s="5">
        <v>1</v>
      </c>
      <c r="F175" s="4">
        <v>0.40589999999999998</v>
      </c>
      <c r="G175" s="5">
        <v>41</v>
      </c>
      <c r="H175" s="4">
        <v>0.23760000000000001</v>
      </c>
      <c r="I175" s="5">
        <v>24</v>
      </c>
      <c r="J175" s="5">
        <v>101</v>
      </c>
    </row>
    <row r="176" spans="1:12" x14ac:dyDescent="0.25">
      <c r="A176" s="3" t="s">
        <v>69</v>
      </c>
      <c r="B176" s="4">
        <v>0.35639999999999999</v>
      </c>
      <c r="C176" s="5">
        <v>36</v>
      </c>
      <c r="D176" s="4">
        <v>9.8999999999999991E-3</v>
      </c>
      <c r="E176" s="5">
        <v>1</v>
      </c>
      <c r="F176" s="4">
        <v>0.40589999999999998</v>
      </c>
      <c r="G176" s="5">
        <v>41</v>
      </c>
      <c r="H176" s="4">
        <v>0.22770000000000001</v>
      </c>
      <c r="I176" s="5">
        <v>23</v>
      </c>
      <c r="J176" s="5">
        <v>101</v>
      </c>
    </row>
    <row r="177" spans="1:10" x14ac:dyDescent="0.25">
      <c r="A177" s="3" t="s">
        <v>70</v>
      </c>
      <c r="B177" s="4">
        <v>0.35639999999999999</v>
      </c>
      <c r="C177" s="5">
        <v>36</v>
      </c>
      <c r="D177" s="4">
        <v>9.8999999999999991E-3</v>
      </c>
      <c r="E177" s="5">
        <v>1</v>
      </c>
      <c r="F177" s="4">
        <v>0.40589999999999998</v>
      </c>
      <c r="G177" s="5">
        <v>41</v>
      </c>
      <c r="H177" s="4">
        <v>0.22770000000000001</v>
      </c>
      <c r="I177" s="5">
        <v>23</v>
      </c>
      <c r="J177" s="5">
        <v>101</v>
      </c>
    </row>
    <row r="178" spans="1:10" x14ac:dyDescent="0.25">
      <c r="A178" s="3" t="s">
        <v>71</v>
      </c>
      <c r="B178" s="4">
        <v>0.34649999999999997</v>
      </c>
      <c r="C178" s="5">
        <v>35</v>
      </c>
      <c r="D178" s="4">
        <v>1.9800000000000002E-2</v>
      </c>
      <c r="E178" s="5">
        <v>2</v>
      </c>
      <c r="F178" s="4">
        <v>0.39600000000000002</v>
      </c>
      <c r="G178" s="5">
        <v>40</v>
      </c>
      <c r="H178" s="4">
        <v>0.23760000000000001</v>
      </c>
      <c r="I178" s="5">
        <v>24</v>
      </c>
      <c r="J178" s="5">
        <v>101</v>
      </c>
    </row>
    <row r="179" spans="1:10" x14ac:dyDescent="0.25">
      <c r="A179" s="3" t="s">
        <v>72</v>
      </c>
      <c r="B179" s="4">
        <v>0.35639999999999999</v>
      </c>
      <c r="C179" s="5">
        <v>36</v>
      </c>
      <c r="D179" s="4">
        <v>9.8999999999999991E-3</v>
      </c>
      <c r="E179" s="5">
        <v>1</v>
      </c>
      <c r="F179" s="4">
        <v>0.40589999999999998</v>
      </c>
      <c r="G179" s="5">
        <v>41</v>
      </c>
      <c r="H179" s="4">
        <v>0.22770000000000001</v>
      </c>
      <c r="I179" s="5">
        <v>23</v>
      </c>
      <c r="J179" s="5">
        <v>101</v>
      </c>
    </row>
    <row r="180" spans="1:10" x14ac:dyDescent="0.25">
      <c r="A180" s="6"/>
      <c r="B180" s="6"/>
      <c r="C180" s="6"/>
      <c r="D180" s="6"/>
      <c r="E180" s="6"/>
      <c r="F180" s="6"/>
      <c r="G180" s="6"/>
      <c r="H180" s="6"/>
      <c r="I180" s="6" t="s">
        <v>6</v>
      </c>
      <c r="J180" s="6">
        <v>123</v>
      </c>
    </row>
    <row r="181" spans="1:10" x14ac:dyDescent="0.25">
      <c r="A181" s="6"/>
      <c r="B181" s="6"/>
      <c r="C181" s="6"/>
      <c r="D181" s="6"/>
      <c r="E181" s="6"/>
      <c r="F181" s="6"/>
      <c r="G181" s="6"/>
      <c r="H181" s="6"/>
      <c r="I181" s="6" t="s">
        <v>7</v>
      </c>
      <c r="J181" s="6">
        <v>83</v>
      </c>
    </row>
    <row r="183" spans="1:10" ht="18" x14ac:dyDescent="0.25">
      <c r="A183" s="1" t="s">
        <v>101</v>
      </c>
    </row>
    <row r="184" spans="1:10" x14ac:dyDescent="0.25">
      <c r="A184" s="2" t="s">
        <v>2</v>
      </c>
      <c r="B184" s="7" t="s">
        <v>3</v>
      </c>
      <c r="C184" s="8"/>
    </row>
    <row r="185" spans="1:10" x14ac:dyDescent="0.25">
      <c r="A185" s="3" t="s">
        <v>102</v>
      </c>
      <c r="B185" s="4">
        <v>0.3115</v>
      </c>
      <c r="C185" s="5">
        <v>38</v>
      </c>
    </row>
    <row r="186" spans="1:10" x14ac:dyDescent="0.25">
      <c r="A186" s="3" t="s">
        <v>103</v>
      </c>
      <c r="B186" s="4">
        <v>0.13109999999999999</v>
      </c>
      <c r="C186" s="5">
        <v>16</v>
      </c>
    </row>
    <row r="187" spans="1:10" x14ac:dyDescent="0.25">
      <c r="A187" s="3" t="s">
        <v>104</v>
      </c>
      <c r="B187" s="4">
        <v>0.45079999999999998</v>
      </c>
      <c r="C187" s="5">
        <v>55</v>
      </c>
    </row>
    <row r="188" spans="1:10" x14ac:dyDescent="0.25">
      <c r="A188" s="3" t="s">
        <v>105</v>
      </c>
      <c r="B188" s="4">
        <v>0.41799999999999998</v>
      </c>
      <c r="C188" s="5">
        <v>51</v>
      </c>
    </row>
    <row r="189" spans="1:10" x14ac:dyDescent="0.25">
      <c r="A189" s="3" t="s">
        <v>106</v>
      </c>
      <c r="B189" s="4">
        <v>0.39340000000000003</v>
      </c>
      <c r="C189" s="5">
        <v>48</v>
      </c>
    </row>
    <row r="190" spans="1:10" x14ac:dyDescent="0.25">
      <c r="A190" s="3" t="s">
        <v>107</v>
      </c>
      <c r="B190" s="4">
        <v>9.8400000000000001E-2</v>
      </c>
      <c r="C190" s="5">
        <v>12</v>
      </c>
    </row>
    <row r="191" spans="1:10" x14ac:dyDescent="0.25">
      <c r="A191" s="3" t="s">
        <v>108</v>
      </c>
      <c r="B191" s="4">
        <v>1.6400000000000001E-2</v>
      </c>
      <c r="C191" s="5">
        <v>2</v>
      </c>
    </row>
    <row r="192" spans="1:10" x14ac:dyDescent="0.25">
      <c r="A192" s="3" t="s">
        <v>86</v>
      </c>
      <c r="B192" s="4">
        <v>0.13930000000000001</v>
      </c>
      <c r="C192" s="5">
        <v>17</v>
      </c>
    </row>
    <row r="193" spans="1:12" x14ac:dyDescent="0.25">
      <c r="A193" s="6"/>
      <c r="B193" s="6" t="s">
        <v>6</v>
      </c>
      <c r="C193" s="6">
        <v>122</v>
      </c>
    </row>
    <row r="194" spans="1:12" x14ac:dyDescent="0.25">
      <c r="A194" s="6"/>
      <c r="B194" s="6" t="s">
        <v>7</v>
      </c>
      <c r="C194" s="6">
        <v>84</v>
      </c>
    </row>
    <row r="196" spans="1:12" ht="18" x14ac:dyDescent="0.25">
      <c r="A196" s="1" t="s">
        <v>109</v>
      </c>
    </row>
    <row r="197" spans="1:12" x14ac:dyDescent="0.25">
      <c r="A197" s="6" t="s">
        <v>6</v>
      </c>
      <c r="B197" s="6">
        <v>74</v>
      </c>
    </row>
    <row r="198" spans="1:12" x14ac:dyDescent="0.25">
      <c r="A198" s="6" t="s">
        <v>7</v>
      </c>
      <c r="B198" s="6">
        <v>132</v>
      </c>
    </row>
    <row r="200" spans="1:12" ht="18" x14ac:dyDescent="0.25">
      <c r="A200" s="1" t="s">
        <v>110</v>
      </c>
    </row>
    <row r="201" spans="1:12" x14ac:dyDescent="0.25">
      <c r="A201" s="2" t="s">
        <v>2</v>
      </c>
      <c r="B201" s="7" t="s">
        <v>3</v>
      </c>
      <c r="C201" s="8"/>
    </row>
    <row r="202" spans="1:12" x14ac:dyDescent="0.25">
      <c r="A202" s="3" t="s">
        <v>4</v>
      </c>
      <c r="B202" s="4">
        <v>0.74029999999999996</v>
      </c>
      <c r="C202" s="5">
        <v>114</v>
      </c>
    </row>
    <row r="203" spans="1:12" x14ac:dyDescent="0.25">
      <c r="A203" s="3" t="s">
        <v>5</v>
      </c>
      <c r="B203" s="4">
        <v>0.25969999999999999</v>
      </c>
      <c r="C203" s="5">
        <v>40</v>
      </c>
    </row>
    <row r="204" spans="1:12" x14ac:dyDescent="0.25">
      <c r="A204" s="6"/>
      <c r="B204" s="6" t="s">
        <v>6</v>
      </c>
      <c r="C204" s="6">
        <v>154</v>
      </c>
    </row>
    <row r="205" spans="1:12" x14ac:dyDescent="0.25">
      <c r="A205" s="6"/>
      <c r="B205" s="6" t="s">
        <v>7</v>
      </c>
      <c r="C205" s="6">
        <v>52</v>
      </c>
    </row>
    <row r="207" spans="1:12" ht="18" x14ac:dyDescent="0.25">
      <c r="A207" s="1" t="s">
        <v>111</v>
      </c>
    </row>
    <row r="208" spans="1:12" x14ac:dyDescent="0.25">
      <c r="A208" s="2"/>
      <c r="B208" s="7" t="s">
        <v>33</v>
      </c>
      <c r="C208" s="8"/>
      <c r="D208" s="7" t="s">
        <v>34</v>
      </c>
      <c r="E208" s="8"/>
      <c r="F208" s="7" t="s">
        <v>35</v>
      </c>
      <c r="G208" s="8"/>
      <c r="H208" s="7" t="s">
        <v>36</v>
      </c>
      <c r="I208" s="8"/>
      <c r="J208" s="7" t="s">
        <v>59</v>
      </c>
      <c r="K208" s="8"/>
      <c r="L208" s="2" t="s">
        <v>24</v>
      </c>
    </row>
    <row r="209" spans="1:12" x14ac:dyDescent="0.25">
      <c r="A209" s="3" t="s">
        <v>112</v>
      </c>
      <c r="B209" s="4">
        <v>0.17119999999999999</v>
      </c>
      <c r="C209" s="5">
        <v>19</v>
      </c>
      <c r="D209" s="4">
        <v>0.40539999999999998</v>
      </c>
      <c r="E209" s="5">
        <v>45</v>
      </c>
      <c r="F209" s="4">
        <v>0.12609999999999999</v>
      </c>
      <c r="G209" s="5">
        <v>14</v>
      </c>
      <c r="H209" s="4">
        <v>0.1081</v>
      </c>
      <c r="I209" s="5">
        <v>12</v>
      </c>
      <c r="J209" s="4">
        <v>0.18920000000000001</v>
      </c>
      <c r="K209" s="5">
        <v>21</v>
      </c>
      <c r="L209" s="5">
        <v>111</v>
      </c>
    </row>
    <row r="210" spans="1:12" x14ac:dyDescent="0.25">
      <c r="A210" s="3" t="s">
        <v>113</v>
      </c>
      <c r="B210" s="4">
        <v>0.25890000000000002</v>
      </c>
      <c r="C210" s="5">
        <v>29</v>
      </c>
      <c r="D210" s="4">
        <v>0.375</v>
      </c>
      <c r="E210" s="5">
        <v>42</v>
      </c>
      <c r="F210" s="4">
        <v>7.1399999999999991E-2</v>
      </c>
      <c r="G210" s="5">
        <v>8</v>
      </c>
      <c r="H210" s="4">
        <v>9.820000000000001E-2</v>
      </c>
      <c r="I210" s="5">
        <v>11</v>
      </c>
      <c r="J210" s="4">
        <v>0.19639999999999999</v>
      </c>
      <c r="K210" s="5">
        <v>22</v>
      </c>
      <c r="L210" s="5">
        <v>112</v>
      </c>
    </row>
    <row r="211" spans="1:12" x14ac:dyDescent="0.25">
      <c r="A211" s="3" t="s">
        <v>114</v>
      </c>
      <c r="B211" s="4">
        <v>0.19819999999999999</v>
      </c>
      <c r="C211" s="5">
        <v>22</v>
      </c>
      <c r="D211" s="4">
        <v>0.43240000000000001</v>
      </c>
      <c r="E211" s="5">
        <v>48</v>
      </c>
      <c r="F211" s="4">
        <v>9.01E-2</v>
      </c>
      <c r="G211" s="5">
        <v>10</v>
      </c>
      <c r="H211" s="4">
        <v>0.12609999999999999</v>
      </c>
      <c r="I211" s="5">
        <v>14</v>
      </c>
      <c r="J211" s="4">
        <v>0.1532</v>
      </c>
      <c r="K211" s="5">
        <v>17</v>
      </c>
      <c r="L211" s="5">
        <v>111</v>
      </c>
    </row>
    <row r="212" spans="1:12" x14ac:dyDescent="0.25">
      <c r="A212" s="3" t="s">
        <v>115</v>
      </c>
      <c r="B212" s="4">
        <v>0.2162</v>
      </c>
      <c r="C212" s="5">
        <v>24</v>
      </c>
      <c r="D212" s="4">
        <v>0.38740000000000002</v>
      </c>
      <c r="E212" s="5">
        <v>43</v>
      </c>
      <c r="F212" s="4">
        <v>0.14410000000000001</v>
      </c>
      <c r="G212" s="5">
        <v>16</v>
      </c>
      <c r="H212" s="4">
        <v>0.1351</v>
      </c>
      <c r="I212" s="5">
        <v>15</v>
      </c>
      <c r="J212" s="4">
        <v>0.1171</v>
      </c>
      <c r="K212" s="5">
        <v>13</v>
      </c>
      <c r="L212" s="5">
        <v>111</v>
      </c>
    </row>
    <row r="213" spans="1:12" x14ac:dyDescent="0.25">
      <c r="A213" s="3" t="s">
        <v>116</v>
      </c>
      <c r="B213" s="4">
        <v>0.23419999999999999</v>
      </c>
      <c r="C213" s="5">
        <v>26</v>
      </c>
      <c r="D213" s="4">
        <v>0.40539999999999998</v>
      </c>
      <c r="E213" s="5">
        <v>45</v>
      </c>
      <c r="F213" s="4">
        <v>7.2099999999999997E-2</v>
      </c>
      <c r="G213" s="5">
        <v>8</v>
      </c>
      <c r="H213" s="4">
        <v>0.1171</v>
      </c>
      <c r="I213" s="5">
        <v>13</v>
      </c>
      <c r="J213" s="4">
        <v>0.17119999999999999</v>
      </c>
      <c r="K213" s="5">
        <v>19</v>
      </c>
      <c r="L213" s="5">
        <v>111</v>
      </c>
    </row>
    <row r="214" spans="1:12" x14ac:dyDescent="0.25">
      <c r="A214" s="3" t="s">
        <v>117</v>
      </c>
      <c r="B214" s="4">
        <v>0.23419999999999999</v>
      </c>
      <c r="C214" s="5">
        <v>26</v>
      </c>
      <c r="D214" s="4">
        <v>0.40539999999999998</v>
      </c>
      <c r="E214" s="5">
        <v>45</v>
      </c>
      <c r="F214" s="4">
        <v>8.1099999999999992E-2</v>
      </c>
      <c r="G214" s="5">
        <v>9</v>
      </c>
      <c r="H214" s="4">
        <v>0.1171</v>
      </c>
      <c r="I214" s="5">
        <v>13</v>
      </c>
      <c r="J214" s="4">
        <v>0.16220000000000001</v>
      </c>
      <c r="K214" s="5">
        <v>18</v>
      </c>
      <c r="L214" s="5">
        <v>111</v>
      </c>
    </row>
    <row r="215" spans="1:12" x14ac:dyDescent="0.25">
      <c r="A215" s="3" t="s">
        <v>118</v>
      </c>
      <c r="B215" s="4">
        <v>0.1545</v>
      </c>
      <c r="C215" s="5">
        <v>17</v>
      </c>
      <c r="D215" s="4">
        <v>0.38179999999999997</v>
      </c>
      <c r="E215" s="5">
        <v>42</v>
      </c>
      <c r="F215" s="4">
        <v>0.1545</v>
      </c>
      <c r="G215" s="5">
        <v>17</v>
      </c>
      <c r="H215" s="4">
        <v>0.1545</v>
      </c>
      <c r="I215" s="5">
        <v>17</v>
      </c>
      <c r="J215" s="4">
        <v>0.1545</v>
      </c>
      <c r="K215" s="5">
        <v>17</v>
      </c>
      <c r="L215" s="5">
        <v>110</v>
      </c>
    </row>
    <row r="216" spans="1:12" x14ac:dyDescent="0.25">
      <c r="A216" s="3" t="s">
        <v>119</v>
      </c>
      <c r="B216" s="4">
        <v>0.1273</v>
      </c>
      <c r="C216" s="5">
        <v>14</v>
      </c>
      <c r="D216" s="4">
        <v>0.42730000000000001</v>
      </c>
      <c r="E216" s="5">
        <v>47</v>
      </c>
      <c r="F216" s="4">
        <v>0.1545</v>
      </c>
      <c r="G216" s="5">
        <v>17</v>
      </c>
      <c r="H216" s="4">
        <v>0.1545</v>
      </c>
      <c r="I216" s="5">
        <v>17</v>
      </c>
      <c r="J216" s="4">
        <v>0.13639999999999999</v>
      </c>
      <c r="K216" s="5">
        <v>15</v>
      </c>
      <c r="L216" s="5">
        <v>110</v>
      </c>
    </row>
    <row r="217" spans="1:12" x14ac:dyDescent="0.25">
      <c r="A217" s="3" t="s">
        <v>120</v>
      </c>
      <c r="B217" s="4">
        <v>0.2273</v>
      </c>
      <c r="C217" s="5">
        <v>25</v>
      </c>
      <c r="D217" s="4">
        <v>0.35449999999999998</v>
      </c>
      <c r="E217" s="5">
        <v>39</v>
      </c>
      <c r="F217" s="4">
        <v>9.0899999999999995E-2</v>
      </c>
      <c r="G217" s="5">
        <v>10</v>
      </c>
      <c r="H217" s="4">
        <v>0.1091</v>
      </c>
      <c r="I217" s="5">
        <v>12</v>
      </c>
      <c r="J217" s="4">
        <v>0.21820000000000001</v>
      </c>
      <c r="K217" s="5">
        <v>24</v>
      </c>
      <c r="L217" s="5">
        <v>110</v>
      </c>
    </row>
    <row r="218" spans="1:12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 t="s">
        <v>6</v>
      </c>
      <c r="L218" s="6">
        <v>113</v>
      </c>
    </row>
    <row r="219" spans="1:12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 t="s">
        <v>7</v>
      </c>
      <c r="L219" s="6">
        <v>93</v>
      </c>
    </row>
    <row r="221" spans="1:12" ht="18" x14ac:dyDescent="0.25">
      <c r="A221" s="1" t="s">
        <v>121</v>
      </c>
    </row>
    <row r="222" spans="1:12" x14ac:dyDescent="0.25">
      <c r="A222" s="2"/>
      <c r="B222" s="7" t="s">
        <v>39</v>
      </c>
      <c r="C222" s="8"/>
      <c r="D222" s="7" t="s">
        <v>74</v>
      </c>
      <c r="E222" s="8"/>
      <c r="F222" s="7" t="s">
        <v>41</v>
      </c>
      <c r="G222" s="8"/>
      <c r="H222" s="7" t="s">
        <v>59</v>
      </c>
      <c r="I222" s="8"/>
      <c r="J222" s="2" t="s">
        <v>24</v>
      </c>
    </row>
    <row r="223" spans="1:12" x14ac:dyDescent="0.25">
      <c r="A223" s="3" t="s">
        <v>112</v>
      </c>
      <c r="B223" s="4">
        <v>0.41959999999999997</v>
      </c>
      <c r="C223" s="5">
        <v>47</v>
      </c>
      <c r="D223" s="4">
        <v>0.28570000000000001</v>
      </c>
      <c r="E223" s="5">
        <v>32</v>
      </c>
      <c r="F223" s="4">
        <v>0.11609999999999999</v>
      </c>
      <c r="G223" s="5">
        <v>13</v>
      </c>
      <c r="H223" s="4">
        <v>0.17860000000000001</v>
      </c>
      <c r="I223" s="5">
        <v>20</v>
      </c>
      <c r="J223" s="5">
        <v>112</v>
      </c>
    </row>
    <row r="224" spans="1:12" x14ac:dyDescent="0.25">
      <c r="A224" s="3" t="s">
        <v>113</v>
      </c>
      <c r="B224" s="4">
        <v>0.50470000000000004</v>
      </c>
      <c r="C224" s="5">
        <v>54</v>
      </c>
      <c r="D224" s="4">
        <v>0.25230000000000002</v>
      </c>
      <c r="E224" s="5">
        <v>27</v>
      </c>
      <c r="F224" s="4">
        <v>0.1028</v>
      </c>
      <c r="G224" s="5">
        <v>11</v>
      </c>
      <c r="H224" s="4">
        <v>0.14019999999999999</v>
      </c>
      <c r="I224" s="5">
        <v>15</v>
      </c>
      <c r="J224" s="5">
        <v>107</v>
      </c>
    </row>
    <row r="225" spans="1:12" x14ac:dyDescent="0.25">
      <c r="A225" s="3" t="s">
        <v>114</v>
      </c>
      <c r="B225" s="4">
        <v>0.38179999999999997</v>
      </c>
      <c r="C225" s="5">
        <v>42</v>
      </c>
      <c r="D225" s="4">
        <v>0.37269999999999998</v>
      </c>
      <c r="E225" s="5">
        <v>41</v>
      </c>
      <c r="F225" s="4">
        <v>0.1</v>
      </c>
      <c r="G225" s="5">
        <v>11</v>
      </c>
      <c r="H225" s="4">
        <v>0.14549999999999999</v>
      </c>
      <c r="I225" s="5">
        <v>16</v>
      </c>
      <c r="J225" s="5">
        <v>110</v>
      </c>
    </row>
    <row r="226" spans="1:12" x14ac:dyDescent="0.25">
      <c r="A226" s="3" t="s">
        <v>115</v>
      </c>
      <c r="B226" s="4">
        <v>0.39090000000000003</v>
      </c>
      <c r="C226" s="5">
        <v>43</v>
      </c>
      <c r="D226" s="4">
        <v>0.34549999999999997</v>
      </c>
      <c r="E226" s="5">
        <v>38</v>
      </c>
      <c r="F226" s="4">
        <v>0.14549999999999999</v>
      </c>
      <c r="G226" s="5">
        <v>16</v>
      </c>
      <c r="H226" s="4">
        <v>0.1182</v>
      </c>
      <c r="I226" s="5">
        <v>13</v>
      </c>
      <c r="J226" s="5">
        <v>110</v>
      </c>
    </row>
    <row r="227" spans="1:12" x14ac:dyDescent="0.25">
      <c r="A227" s="3" t="s">
        <v>122</v>
      </c>
      <c r="B227" s="4">
        <v>0.44440000000000002</v>
      </c>
      <c r="C227" s="5">
        <v>48</v>
      </c>
      <c r="D227" s="4">
        <v>0.32409999999999989</v>
      </c>
      <c r="E227" s="5">
        <v>35</v>
      </c>
      <c r="F227" s="4">
        <v>8.3299999999999999E-2</v>
      </c>
      <c r="G227" s="5">
        <v>9</v>
      </c>
      <c r="H227" s="4">
        <v>0.14810000000000001</v>
      </c>
      <c r="I227" s="5">
        <v>16</v>
      </c>
      <c r="J227" s="5">
        <v>108</v>
      </c>
    </row>
    <row r="228" spans="1:12" x14ac:dyDescent="0.25">
      <c r="A228" s="3" t="s">
        <v>123</v>
      </c>
      <c r="B228" s="4">
        <v>0.43930000000000002</v>
      </c>
      <c r="C228" s="5">
        <v>47</v>
      </c>
      <c r="D228" s="4">
        <v>0.3271</v>
      </c>
      <c r="E228" s="5">
        <v>35</v>
      </c>
      <c r="F228" s="4">
        <v>0.1028</v>
      </c>
      <c r="G228" s="5">
        <v>11</v>
      </c>
      <c r="H228" s="4">
        <v>0.1308</v>
      </c>
      <c r="I228" s="5">
        <v>14</v>
      </c>
      <c r="J228" s="5">
        <v>107</v>
      </c>
    </row>
    <row r="229" spans="1:12" x14ac:dyDescent="0.25">
      <c r="A229" s="3" t="s">
        <v>118</v>
      </c>
      <c r="B229" s="4">
        <v>0.36699999999999999</v>
      </c>
      <c r="C229" s="5">
        <v>40</v>
      </c>
      <c r="D229" s="4">
        <v>0.33939999999999998</v>
      </c>
      <c r="E229" s="5">
        <v>37</v>
      </c>
      <c r="F229" s="4">
        <v>0.17430000000000001</v>
      </c>
      <c r="G229" s="5">
        <v>19</v>
      </c>
      <c r="H229" s="4">
        <v>0.1193</v>
      </c>
      <c r="I229" s="5">
        <v>13</v>
      </c>
      <c r="J229" s="5">
        <v>109</v>
      </c>
    </row>
    <row r="230" spans="1:12" x14ac:dyDescent="0.25">
      <c r="A230" s="3" t="s">
        <v>119</v>
      </c>
      <c r="B230" s="4">
        <v>0.36109999999999998</v>
      </c>
      <c r="C230" s="5">
        <v>39</v>
      </c>
      <c r="D230" s="4">
        <v>0.33329999999999999</v>
      </c>
      <c r="E230" s="5">
        <v>36</v>
      </c>
      <c r="F230" s="4">
        <v>0.1852</v>
      </c>
      <c r="G230" s="5">
        <v>20</v>
      </c>
      <c r="H230" s="4">
        <v>0.12039999999999999</v>
      </c>
      <c r="I230" s="5">
        <v>13</v>
      </c>
      <c r="J230" s="5">
        <v>108</v>
      </c>
    </row>
    <row r="231" spans="1:12" x14ac:dyDescent="0.25">
      <c r="A231" s="3" t="s">
        <v>120</v>
      </c>
      <c r="B231" s="4">
        <v>0.40739999999999998</v>
      </c>
      <c r="C231" s="5">
        <v>44</v>
      </c>
      <c r="D231" s="4">
        <v>0.26850000000000002</v>
      </c>
      <c r="E231" s="5">
        <v>29</v>
      </c>
      <c r="F231" s="4">
        <v>0.1019</v>
      </c>
      <c r="G231" s="5">
        <v>11</v>
      </c>
      <c r="H231" s="4">
        <v>0.22220000000000001</v>
      </c>
      <c r="I231" s="5">
        <v>24</v>
      </c>
      <c r="J231" s="5">
        <v>108</v>
      </c>
    </row>
    <row r="232" spans="1:12" x14ac:dyDescent="0.25">
      <c r="A232" s="6"/>
      <c r="B232" s="6"/>
      <c r="C232" s="6"/>
      <c r="D232" s="6"/>
      <c r="E232" s="6"/>
      <c r="F232" s="6"/>
      <c r="G232" s="6"/>
      <c r="H232" s="6"/>
      <c r="I232" s="6" t="s">
        <v>6</v>
      </c>
      <c r="J232" s="6">
        <v>112</v>
      </c>
    </row>
    <row r="233" spans="1:12" x14ac:dyDescent="0.25">
      <c r="A233" s="6"/>
      <c r="B233" s="6"/>
      <c r="C233" s="6"/>
      <c r="D233" s="6"/>
      <c r="E233" s="6"/>
      <c r="F233" s="6"/>
      <c r="G233" s="6"/>
      <c r="H233" s="6"/>
      <c r="I233" s="6" t="s">
        <v>7</v>
      </c>
      <c r="J233" s="6">
        <v>94</v>
      </c>
    </row>
    <row r="235" spans="1:12" ht="18" x14ac:dyDescent="0.25">
      <c r="A235" s="1" t="s">
        <v>124</v>
      </c>
    </row>
    <row r="236" spans="1:12" x14ac:dyDescent="0.25">
      <c r="A236" s="2"/>
      <c r="B236" s="7" t="s">
        <v>76</v>
      </c>
      <c r="C236" s="8"/>
      <c r="D236" s="7" t="s">
        <v>77</v>
      </c>
      <c r="E236" s="8"/>
      <c r="F236" s="7" t="s">
        <v>78</v>
      </c>
      <c r="G236" s="8"/>
      <c r="H236" s="7" t="s">
        <v>79</v>
      </c>
      <c r="I236" s="8"/>
      <c r="J236" s="7" t="s">
        <v>80</v>
      </c>
      <c r="K236" s="8"/>
      <c r="L236" s="2" t="s">
        <v>24</v>
      </c>
    </row>
    <row r="237" spans="1:12" x14ac:dyDescent="0.25">
      <c r="A237" s="3" t="s">
        <v>112</v>
      </c>
      <c r="B237" s="4">
        <v>0.54459999999999997</v>
      </c>
      <c r="C237" s="5">
        <v>61</v>
      </c>
      <c r="D237" s="4">
        <v>0.29459999999999997</v>
      </c>
      <c r="E237" s="5">
        <v>33</v>
      </c>
      <c r="F237" s="4">
        <v>0.3125</v>
      </c>
      <c r="G237" s="5">
        <v>35</v>
      </c>
      <c r="H237" s="4">
        <v>0.1875</v>
      </c>
      <c r="I237" s="5">
        <v>21</v>
      </c>
      <c r="J237" s="4">
        <v>0.39290000000000003</v>
      </c>
      <c r="K237" s="5">
        <v>44</v>
      </c>
      <c r="L237" s="5">
        <v>112</v>
      </c>
    </row>
    <row r="238" spans="1:12" x14ac:dyDescent="0.25">
      <c r="A238" s="3" t="s">
        <v>115</v>
      </c>
      <c r="B238" s="4">
        <v>0.30280000000000001</v>
      </c>
      <c r="C238" s="5">
        <v>33</v>
      </c>
      <c r="D238" s="4">
        <v>0.156</v>
      </c>
      <c r="E238" s="5">
        <v>17</v>
      </c>
      <c r="F238" s="4">
        <v>0.1376</v>
      </c>
      <c r="G238" s="5">
        <v>15</v>
      </c>
      <c r="H238" s="4">
        <v>8.2599999999999993E-2</v>
      </c>
      <c r="I238" s="5">
        <v>9</v>
      </c>
      <c r="J238" s="4">
        <v>0.64219999999999999</v>
      </c>
      <c r="K238" s="5">
        <v>70</v>
      </c>
      <c r="L238" s="5">
        <v>109</v>
      </c>
    </row>
    <row r="239" spans="1:12" x14ac:dyDescent="0.25">
      <c r="A239" s="3" t="s">
        <v>118</v>
      </c>
      <c r="B239" s="4">
        <v>0.58719999999999994</v>
      </c>
      <c r="C239" s="5">
        <v>64</v>
      </c>
      <c r="D239" s="4">
        <v>0.3211</v>
      </c>
      <c r="E239" s="5">
        <v>35</v>
      </c>
      <c r="F239" s="4">
        <v>0.40369999999999989</v>
      </c>
      <c r="G239" s="5">
        <v>44</v>
      </c>
      <c r="H239" s="4">
        <v>0.19270000000000001</v>
      </c>
      <c r="I239" s="5">
        <v>21</v>
      </c>
      <c r="J239" s="4">
        <v>0.33029999999999998</v>
      </c>
      <c r="K239" s="5">
        <v>36</v>
      </c>
      <c r="L239" s="5">
        <v>109</v>
      </c>
    </row>
    <row r="240" spans="1:12" x14ac:dyDescent="0.25">
      <c r="A240" s="3" t="s">
        <v>119</v>
      </c>
      <c r="B240" s="4">
        <v>0.63890000000000002</v>
      </c>
      <c r="C240" s="5">
        <v>69</v>
      </c>
      <c r="D240" s="4">
        <v>0.37959999999999999</v>
      </c>
      <c r="E240" s="5">
        <v>41</v>
      </c>
      <c r="F240" s="4">
        <v>0.47220000000000001</v>
      </c>
      <c r="G240" s="5">
        <v>51</v>
      </c>
      <c r="H240" s="4">
        <v>0.2407</v>
      </c>
      <c r="I240" s="5">
        <v>26</v>
      </c>
      <c r="J240" s="4">
        <v>0.29630000000000001</v>
      </c>
      <c r="K240" s="5">
        <v>32</v>
      </c>
      <c r="L240" s="5">
        <v>108</v>
      </c>
    </row>
    <row r="241" spans="1:12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 t="s">
        <v>6</v>
      </c>
      <c r="L241" s="6">
        <v>112</v>
      </c>
    </row>
    <row r="242" spans="1:12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 t="s">
        <v>7</v>
      </c>
      <c r="L242" s="6">
        <v>94</v>
      </c>
    </row>
    <row r="244" spans="1:12" ht="18" x14ac:dyDescent="0.25">
      <c r="A244" s="1" t="s">
        <v>125</v>
      </c>
    </row>
    <row r="245" spans="1:12" x14ac:dyDescent="0.25">
      <c r="A245" s="2"/>
      <c r="B245" s="7" t="s">
        <v>98</v>
      </c>
      <c r="C245" s="8"/>
      <c r="D245" s="7" t="s">
        <v>99</v>
      </c>
      <c r="E245" s="8"/>
      <c r="F245" s="7" t="s">
        <v>100</v>
      </c>
      <c r="G245" s="8"/>
      <c r="H245" s="7" t="s">
        <v>86</v>
      </c>
      <c r="I245" s="8"/>
      <c r="J245" s="2" t="s">
        <v>24</v>
      </c>
    </row>
    <row r="246" spans="1:12" x14ac:dyDescent="0.25">
      <c r="A246" s="3" t="s">
        <v>112</v>
      </c>
      <c r="B246" s="4">
        <v>0.36699999999999999</v>
      </c>
      <c r="C246" s="5">
        <v>40</v>
      </c>
      <c r="D246" s="4">
        <v>0</v>
      </c>
      <c r="E246" s="5">
        <v>0</v>
      </c>
      <c r="F246" s="4">
        <v>0.37609999999999999</v>
      </c>
      <c r="G246" s="5">
        <v>41</v>
      </c>
      <c r="H246" s="4">
        <v>0.25690000000000002</v>
      </c>
      <c r="I246" s="5">
        <v>28</v>
      </c>
      <c r="J246" s="5">
        <v>109</v>
      </c>
    </row>
    <row r="247" spans="1:12" x14ac:dyDescent="0.25">
      <c r="A247" s="3" t="s">
        <v>113</v>
      </c>
      <c r="B247" s="4">
        <v>0.42590000000000011</v>
      </c>
      <c r="C247" s="5">
        <v>46</v>
      </c>
      <c r="D247" s="4">
        <v>0</v>
      </c>
      <c r="E247" s="5">
        <v>0</v>
      </c>
      <c r="F247" s="4">
        <v>0.36109999999999998</v>
      </c>
      <c r="G247" s="5">
        <v>39</v>
      </c>
      <c r="H247" s="4">
        <v>0.21299999999999999</v>
      </c>
      <c r="I247" s="5">
        <v>23</v>
      </c>
      <c r="J247" s="5">
        <v>108</v>
      </c>
    </row>
    <row r="248" spans="1:12" x14ac:dyDescent="0.25">
      <c r="A248" s="3" t="s">
        <v>114</v>
      </c>
      <c r="B248" s="4">
        <v>0.40739999999999998</v>
      </c>
      <c r="C248" s="5">
        <v>44</v>
      </c>
      <c r="D248" s="4">
        <v>0</v>
      </c>
      <c r="E248" s="5">
        <v>0</v>
      </c>
      <c r="F248" s="4">
        <v>0.37959999999999999</v>
      </c>
      <c r="G248" s="5">
        <v>41</v>
      </c>
      <c r="H248" s="4">
        <v>0.21299999999999999</v>
      </c>
      <c r="I248" s="5">
        <v>23</v>
      </c>
      <c r="J248" s="5">
        <v>108</v>
      </c>
    </row>
    <row r="249" spans="1:12" x14ac:dyDescent="0.25">
      <c r="A249" s="3" t="s">
        <v>115</v>
      </c>
      <c r="B249" s="4">
        <v>0.43930000000000002</v>
      </c>
      <c r="C249" s="5">
        <v>47</v>
      </c>
      <c r="D249" s="4">
        <v>0</v>
      </c>
      <c r="E249" s="5">
        <v>0</v>
      </c>
      <c r="F249" s="4">
        <v>0.36449999999999999</v>
      </c>
      <c r="G249" s="5">
        <v>39</v>
      </c>
      <c r="H249" s="4">
        <v>0.1963</v>
      </c>
      <c r="I249" s="5">
        <v>21</v>
      </c>
      <c r="J249" s="5">
        <v>107</v>
      </c>
    </row>
    <row r="250" spans="1:12" x14ac:dyDescent="0.25">
      <c r="A250" s="3" t="s">
        <v>116</v>
      </c>
      <c r="B250" s="4">
        <v>0.41670000000000001</v>
      </c>
      <c r="C250" s="5">
        <v>45</v>
      </c>
      <c r="D250" s="4">
        <v>0</v>
      </c>
      <c r="E250" s="5">
        <v>0</v>
      </c>
      <c r="F250" s="4">
        <v>0.35189999999999999</v>
      </c>
      <c r="G250" s="5">
        <v>38</v>
      </c>
      <c r="H250" s="4">
        <v>0.23150000000000001</v>
      </c>
      <c r="I250" s="5">
        <v>25</v>
      </c>
      <c r="J250" s="5">
        <v>108</v>
      </c>
    </row>
    <row r="251" spans="1:12" x14ac:dyDescent="0.25">
      <c r="A251" s="3" t="s">
        <v>117</v>
      </c>
      <c r="B251" s="4">
        <v>0.43519999999999998</v>
      </c>
      <c r="C251" s="5">
        <v>47</v>
      </c>
      <c r="D251" s="4">
        <v>0</v>
      </c>
      <c r="E251" s="5">
        <v>0</v>
      </c>
      <c r="F251" s="4">
        <v>0.34260000000000002</v>
      </c>
      <c r="G251" s="5">
        <v>37</v>
      </c>
      <c r="H251" s="4">
        <v>0.22220000000000001</v>
      </c>
      <c r="I251" s="5">
        <v>24</v>
      </c>
      <c r="J251" s="5">
        <v>108</v>
      </c>
    </row>
    <row r="252" spans="1:12" x14ac:dyDescent="0.25">
      <c r="A252" s="3" t="s">
        <v>118</v>
      </c>
      <c r="B252" s="4">
        <v>0.35189999999999999</v>
      </c>
      <c r="C252" s="5">
        <v>38</v>
      </c>
      <c r="D252" s="4">
        <v>0</v>
      </c>
      <c r="E252" s="5">
        <v>0</v>
      </c>
      <c r="F252" s="4">
        <v>0.47220000000000001</v>
      </c>
      <c r="G252" s="5">
        <v>51</v>
      </c>
      <c r="H252" s="4">
        <v>0.1759</v>
      </c>
      <c r="I252" s="5">
        <v>19</v>
      </c>
      <c r="J252" s="5">
        <v>108</v>
      </c>
    </row>
    <row r="253" spans="1:12" x14ac:dyDescent="0.25">
      <c r="A253" s="3" t="s">
        <v>119</v>
      </c>
      <c r="B253" s="4">
        <v>0.31480000000000002</v>
      </c>
      <c r="C253" s="5">
        <v>34</v>
      </c>
      <c r="D253" s="4">
        <v>0</v>
      </c>
      <c r="E253" s="5">
        <v>0</v>
      </c>
      <c r="F253" s="4">
        <v>0.50929999999999997</v>
      </c>
      <c r="G253" s="5">
        <v>55</v>
      </c>
      <c r="H253" s="4">
        <v>0.1759</v>
      </c>
      <c r="I253" s="5">
        <v>19</v>
      </c>
      <c r="J253" s="5">
        <v>108</v>
      </c>
    </row>
    <row r="254" spans="1:12" x14ac:dyDescent="0.25">
      <c r="A254" s="3" t="s">
        <v>120</v>
      </c>
      <c r="B254" s="4">
        <v>0.31480000000000002</v>
      </c>
      <c r="C254" s="5">
        <v>34</v>
      </c>
      <c r="D254" s="4">
        <v>9.300000000000001E-3</v>
      </c>
      <c r="E254" s="5">
        <v>1</v>
      </c>
      <c r="F254" s="4">
        <v>0.35189999999999999</v>
      </c>
      <c r="G254" s="5">
        <v>38</v>
      </c>
      <c r="H254" s="4">
        <v>0.32409999999999989</v>
      </c>
      <c r="I254" s="5">
        <v>35</v>
      </c>
      <c r="J254" s="5">
        <v>108</v>
      </c>
    </row>
    <row r="255" spans="1:12" x14ac:dyDescent="0.25">
      <c r="A255" s="6"/>
      <c r="B255" s="6"/>
      <c r="C255" s="6"/>
      <c r="D255" s="6"/>
      <c r="E255" s="6"/>
      <c r="F255" s="6"/>
      <c r="G255" s="6"/>
      <c r="H255" s="6"/>
      <c r="I255" s="6" t="s">
        <v>6</v>
      </c>
      <c r="J255" s="6">
        <v>109</v>
      </c>
    </row>
    <row r="256" spans="1:12" x14ac:dyDescent="0.25">
      <c r="A256" s="6"/>
      <c r="B256" s="6"/>
      <c r="C256" s="6"/>
      <c r="D256" s="6"/>
      <c r="E256" s="6"/>
      <c r="F256" s="6"/>
      <c r="G256" s="6"/>
      <c r="H256" s="6"/>
      <c r="I256" s="6" t="s">
        <v>7</v>
      </c>
      <c r="J256" s="6">
        <v>97</v>
      </c>
    </row>
    <row r="258" spans="1:18" ht="18" x14ac:dyDescent="0.25">
      <c r="A258" s="1" t="s">
        <v>126</v>
      </c>
    </row>
    <row r="259" spans="1:18" x14ac:dyDescent="0.25">
      <c r="A259" s="2"/>
      <c r="B259" s="7" t="s">
        <v>102</v>
      </c>
      <c r="C259" s="8"/>
      <c r="D259" s="7" t="s">
        <v>103</v>
      </c>
      <c r="E259" s="8"/>
      <c r="F259" s="7" t="s">
        <v>104</v>
      </c>
      <c r="G259" s="8"/>
      <c r="H259" s="7" t="s">
        <v>105</v>
      </c>
      <c r="I259" s="8"/>
      <c r="J259" s="7" t="s">
        <v>106</v>
      </c>
      <c r="K259" s="8"/>
      <c r="L259" s="7" t="s">
        <v>107</v>
      </c>
      <c r="M259" s="8"/>
      <c r="N259" s="9" t="s">
        <v>108</v>
      </c>
      <c r="O259" s="10"/>
      <c r="P259" s="7" t="s">
        <v>86</v>
      </c>
      <c r="Q259" s="8"/>
      <c r="R259" s="2" t="s">
        <v>24</v>
      </c>
    </row>
    <row r="260" spans="1:18" x14ac:dyDescent="0.25">
      <c r="A260" s="3" t="s">
        <v>112</v>
      </c>
      <c r="B260" s="4">
        <v>0.35849999999999999</v>
      </c>
      <c r="C260" s="5">
        <v>38</v>
      </c>
      <c r="D260" s="4">
        <v>0.1132</v>
      </c>
      <c r="E260" s="5">
        <v>12</v>
      </c>
      <c r="F260" s="4">
        <v>0.32079999999999997</v>
      </c>
      <c r="G260" s="5">
        <v>34</v>
      </c>
      <c r="H260" s="4">
        <v>0.33019999999999999</v>
      </c>
      <c r="I260" s="5">
        <v>35</v>
      </c>
      <c r="J260" s="4">
        <v>0.26419999999999999</v>
      </c>
      <c r="K260" s="5">
        <v>28</v>
      </c>
      <c r="L260" s="4">
        <v>6.6000000000000003E-2</v>
      </c>
      <c r="M260" s="5">
        <v>7</v>
      </c>
      <c r="N260" s="4">
        <v>1.89E-2</v>
      </c>
      <c r="O260" s="5">
        <v>2</v>
      </c>
      <c r="P260" s="4">
        <v>0.23580000000000001</v>
      </c>
      <c r="Q260" s="5">
        <v>25</v>
      </c>
      <c r="R260" s="5">
        <v>106</v>
      </c>
    </row>
    <row r="261" spans="1:18" x14ac:dyDescent="0.25">
      <c r="A261" s="3" t="s">
        <v>113</v>
      </c>
      <c r="B261" s="4">
        <v>0.33960000000000001</v>
      </c>
      <c r="C261" s="5">
        <v>36</v>
      </c>
      <c r="D261" s="4">
        <v>0.1226</v>
      </c>
      <c r="E261" s="5">
        <v>13</v>
      </c>
      <c r="F261" s="4">
        <v>0.33960000000000001</v>
      </c>
      <c r="G261" s="5">
        <v>36</v>
      </c>
      <c r="H261" s="4">
        <v>0.31130000000000002</v>
      </c>
      <c r="I261" s="5">
        <v>33</v>
      </c>
      <c r="J261" s="4">
        <v>0.25469999999999998</v>
      </c>
      <c r="K261" s="5">
        <v>27</v>
      </c>
      <c r="L261" s="4">
        <v>3.7699999999999997E-2</v>
      </c>
      <c r="M261" s="5">
        <v>4</v>
      </c>
      <c r="N261" s="4">
        <v>9.3999999999999986E-3</v>
      </c>
      <c r="O261" s="5">
        <v>1</v>
      </c>
      <c r="P261" s="4">
        <v>0.217</v>
      </c>
      <c r="Q261" s="5">
        <v>23</v>
      </c>
      <c r="R261" s="5">
        <v>106</v>
      </c>
    </row>
    <row r="262" spans="1:18" x14ac:dyDescent="0.25">
      <c r="A262" s="3" t="s">
        <v>114</v>
      </c>
      <c r="B262" s="4">
        <v>0.33639999999999998</v>
      </c>
      <c r="C262" s="5">
        <v>36</v>
      </c>
      <c r="D262" s="4">
        <v>0.1308</v>
      </c>
      <c r="E262" s="5">
        <v>14</v>
      </c>
      <c r="F262" s="4">
        <v>0.40189999999999998</v>
      </c>
      <c r="G262" s="5">
        <v>43</v>
      </c>
      <c r="H262" s="4">
        <v>0.3458</v>
      </c>
      <c r="I262" s="5">
        <v>37</v>
      </c>
      <c r="J262" s="4">
        <v>0.28970000000000001</v>
      </c>
      <c r="K262" s="5">
        <v>31</v>
      </c>
      <c r="L262" s="4">
        <v>5.6099999999999997E-2</v>
      </c>
      <c r="M262" s="5">
        <v>6</v>
      </c>
      <c r="N262" s="4">
        <v>9.300000000000001E-3</v>
      </c>
      <c r="O262" s="5">
        <v>1</v>
      </c>
      <c r="P262" s="4">
        <v>0.1963</v>
      </c>
      <c r="Q262" s="5">
        <v>21</v>
      </c>
      <c r="R262" s="5">
        <v>107</v>
      </c>
    </row>
    <row r="263" spans="1:18" x14ac:dyDescent="0.25">
      <c r="A263" s="3" t="s">
        <v>115</v>
      </c>
      <c r="B263" s="4">
        <v>0.3458</v>
      </c>
      <c r="C263" s="5">
        <v>37</v>
      </c>
      <c r="D263" s="4">
        <v>0.1308</v>
      </c>
      <c r="E263" s="5">
        <v>14</v>
      </c>
      <c r="F263" s="4">
        <v>0.40189999999999998</v>
      </c>
      <c r="G263" s="5">
        <v>43</v>
      </c>
      <c r="H263" s="4">
        <v>0.37380000000000002</v>
      </c>
      <c r="I263" s="5">
        <v>40</v>
      </c>
      <c r="J263" s="4">
        <v>0.28970000000000001</v>
      </c>
      <c r="K263" s="5">
        <v>31</v>
      </c>
      <c r="L263" s="4">
        <v>5.6099999999999997E-2</v>
      </c>
      <c r="M263" s="5">
        <v>6</v>
      </c>
      <c r="N263" s="4">
        <v>9.300000000000001E-3</v>
      </c>
      <c r="O263" s="5">
        <v>1</v>
      </c>
      <c r="P263" s="4">
        <v>0.16819999999999999</v>
      </c>
      <c r="Q263" s="5">
        <v>18</v>
      </c>
      <c r="R263" s="5">
        <v>107</v>
      </c>
    </row>
    <row r="264" spans="1:18" x14ac:dyDescent="0.25">
      <c r="A264" s="3" t="s">
        <v>116</v>
      </c>
      <c r="B264" s="4">
        <v>0.33019999999999999</v>
      </c>
      <c r="C264" s="5">
        <v>35</v>
      </c>
      <c r="D264" s="4">
        <v>0.1226</v>
      </c>
      <c r="E264" s="5">
        <v>13</v>
      </c>
      <c r="F264" s="4">
        <v>0.35849999999999999</v>
      </c>
      <c r="G264" s="5">
        <v>38</v>
      </c>
      <c r="H264" s="4">
        <v>0.33019999999999999</v>
      </c>
      <c r="I264" s="5">
        <v>35</v>
      </c>
      <c r="J264" s="4">
        <v>0.28299999999999997</v>
      </c>
      <c r="K264" s="5">
        <v>30</v>
      </c>
      <c r="L264" s="4">
        <v>4.7199999999999999E-2</v>
      </c>
      <c r="M264" s="5">
        <v>5</v>
      </c>
      <c r="N264" s="4">
        <v>9.3999999999999986E-3</v>
      </c>
      <c r="O264" s="5">
        <v>1</v>
      </c>
      <c r="P264" s="4">
        <v>0.22639999999999999</v>
      </c>
      <c r="Q264" s="5">
        <v>24</v>
      </c>
      <c r="R264" s="5">
        <v>106</v>
      </c>
    </row>
    <row r="265" spans="1:18" x14ac:dyDescent="0.25">
      <c r="A265" s="3" t="s">
        <v>117</v>
      </c>
      <c r="B265" s="4">
        <v>0.32079999999999997</v>
      </c>
      <c r="C265" s="5">
        <v>34</v>
      </c>
      <c r="D265" s="4">
        <v>0.1226</v>
      </c>
      <c r="E265" s="5">
        <v>13</v>
      </c>
      <c r="F265" s="4">
        <v>0.38679999999999998</v>
      </c>
      <c r="G265" s="5">
        <v>41</v>
      </c>
      <c r="H265" s="4">
        <v>0.34910000000000002</v>
      </c>
      <c r="I265" s="5">
        <v>37</v>
      </c>
      <c r="J265" s="4">
        <v>0.29249999999999998</v>
      </c>
      <c r="K265" s="5">
        <v>31</v>
      </c>
      <c r="L265" s="4">
        <v>6.6000000000000003E-2</v>
      </c>
      <c r="M265" s="5">
        <v>7</v>
      </c>
      <c r="N265" s="4">
        <v>1.89E-2</v>
      </c>
      <c r="O265" s="5">
        <v>2</v>
      </c>
      <c r="P265" s="4">
        <v>0.20749999999999999</v>
      </c>
      <c r="Q265" s="5">
        <v>22</v>
      </c>
      <c r="R265" s="5">
        <v>106</v>
      </c>
    </row>
    <row r="266" spans="1:18" x14ac:dyDescent="0.25">
      <c r="A266" s="3" t="s">
        <v>118</v>
      </c>
      <c r="B266" s="4">
        <v>0.3962</v>
      </c>
      <c r="C266" s="5">
        <v>42</v>
      </c>
      <c r="D266" s="4">
        <v>0.14149999999999999</v>
      </c>
      <c r="E266" s="5">
        <v>15</v>
      </c>
      <c r="F266" s="4">
        <v>0.34910000000000002</v>
      </c>
      <c r="G266" s="5">
        <v>37</v>
      </c>
      <c r="H266" s="4">
        <v>0.33019999999999999</v>
      </c>
      <c r="I266" s="5">
        <v>35</v>
      </c>
      <c r="J266" s="4">
        <v>0.27360000000000001</v>
      </c>
      <c r="K266" s="5">
        <v>29</v>
      </c>
      <c r="L266" s="4">
        <v>7.5499999999999998E-2</v>
      </c>
      <c r="M266" s="5">
        <v>8</v>
      </c>
      <c r="N266" s="4">
        <v>1.89E-2</v>
      </c>
      <c r="O266" s="5">
        <v>2</v>
      </c>
      <c r="P266" s="4">
        <v>0.18870000000000001</v>
      </c>
      <c r="Q266" s="5">
        <v>20</v>
      </c>
      <c r="R266" s="5">
        <v>106</v>
      </c>
    </row>
    <row r="267" spans="1:18" x14ac:dyDescent="0.25">
      <c r="A267" s="3" t="s">
        <v>119</v>
      </c>
      <c r="B267" s="4">
        <v>0.42720000000000002</v>
      </c>
      <c r="C267" s="5">
        <v>44</v>
      </c>
      <c r="D267" s="4">
        <v>0.14560000000000001</v>
      </c>
      <c r="E267" s="5">
        <v>15</v>
      </c>
      <c r="F267" s="4">
        <v>0.34949999999999998</v>
      </c>
      <c r="G267" s="5">
        <v>36</v>
      </c>
      <c r="H267" s="4">
        <v>0.33979999999999999</v>
      </c>
      <c r="I267" s="5">
        <v>35</v>
      </c>
      <c r="J267" s="4">
        <v>0.27179999999999999</v>
      </c>
      <c r="K267" s="5">
        <v>28</v>
      </c>
      <c r="L267" s="4">
        <v>7.7699999999999991E-2</v>
      </c>
      <c r="M267" s="5">
        <v>8</v>
      </c>
      <c r="N267" s="4">
        <v>1.9400000000000001E-2</v>
      </c>
      <c r="O267" s="5">
        <v>2</v>
      </c>
      <c r="P267" s="4">
        <v>0.16500000000000001</v>
      </c>
      <c r="Q267" s="5">
        <v>17</v>
      </c>
      <c r="R267" s="5">
        <v>103</v>
      </c>
    </row>
    <row r="268" spans="1:18" x14ac:dyDescent="0.25">
      <c r="A268" s="3" t="s">
        <v>120</v>
      </c>
      <c r="B268" s="4">
        <v>0.3619</v>
      </c>
      <c r="C268" s="5">
        <v>38</v>
      </c>
      <c r="D268" s="4">
        <v>0.1143</v>
      </c>
      <c r="E268" s="5">
        <v>12</v>
      </c>
      <c r="F268" s="4">
        <v>0.26669999999999999</v>
      </c>
      <c r="G268" s="5">
        <v>28</v>
      </c>
      <c r="H268" s="4">
        <v>0.2762</v>
      </c>
      <c r="I268" s="5">
        <v>29</v>
      </c>
      <c r="J268" s="4">
        <v>0.2</v>
      </c>
      <c r="K268" s="5">
        <v>21</v>
      </c>
      <c r="L268" s="4">
        <v>4.7600000000000003E-2</v>
      </c>
      <c r="M268" s="5">
        <v>5</v>
      </c>
      <c r="N268" s="4">
        <v>9.4999999999999998E-3</v>
      </c>
      <c r="O268" s="5">
        <v>1</v>
      </c>
      <c r="P268" s="4">
        <v>0.28570000000000001</v>
      </c>
      <c r="Q268" s="5">
        <v>30</v>
      </c>
      <c r="R268" s="5">
        <v>105</v>
      </c>
    </row>
    <row r="269" spans="1:18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 t="s">
        <v>6</v>
      </c>
      <c r="R269" s="6">
        <v>107</v>
      </c>
    </row>
    <row r="270" spans="1:18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 t="s">
        <v>7</v>
      </c>
      <c r="R270" s="6">
        <v>99</v>
      </c>
    </row>
    <row r="272" spans="1:18" ht="18" x14ac:dyDescent="0.25">
      <c r="A272" s="1" t="s">
        <v>127</v>
      </c>
    </row>
    <row r="273" spans="1:12" x14ac:dyDescent="0.25">
      <c r="A273" s="6" t="s">
        <v>6</v>
      </c>
      <c r="B273" s="6">
        <v>43</v>
      </c>
    </row>
    <row r="274" spans="1:12" x14ac:dyDescent="0.25">
      <c r="A274" s="6" t="s">
        <v>7</v>
      </c>
      <c r="B274" s="6">
        <v>163</v>
      </c>
    </row>
    <row r="276" spans="1:12" ht="18" x14ac:dyDescent="0.25">
      <c r="A276" s="1" t="s">
        <v>128</v>
      </c>
    </row>
    <row r="277" spans="1:12" x14ac:dyDescent="0.25">
      <c r="A277" s="2" t="s">
        <v>2</v>
      </c>
      <c r="B277" s="7" t="s">
        <v>3</v>
      </c>
      <c r="C277" s="8"/>
    </row>
    <row r="278" spans="1:12" x14ac:dyDescent="0.25">
      <c r="A278" s="3" t="s">
        <v>4</v>
      </c>
      <c r="B278" s="4">
        <v>0.60960000000000003</v>
      </c>
      <c r="C278" s="5">
        <v>89</v>
      </c>
    </row>
    <row r="279" spans="1:12" x14ac:dyDescent="0.25">
      <c r="A279" s="3" t="s">
        <v>5</v>
      </c>
      <c r="B279" s="4">
        <v>0.39040000000000002</v>
      </c>
      <c r="C279" s="5">
        <v>57</v>
      </c>
    </row>
    <row r="280" spans="1:12" x14ac:dyDescent="0.25">
      <c r="A280" s="6"/>
      <c r="B280" s="6" t="s">
        <v>6</v>
      </c>
      <c r="C280" s="6">
        <v>146</v>
      </c>
    </row>
    <row r="281" spans="1:12" x14ac:dyDescent="0.25">
      <c r="A281" s="6"/>
      <c r="B281" s="6" t="s">
        <v>7</v>
      </c>
      <c r="C281" s="6">
        <v>60</v>
      </c>
    </row>
    <row r="283" spans="1:12" ht="18" x14ac:dyDescent="0.25">
      <c r="A283" s="1" t="s">
        <v>129</v>
      </c>
    </row>
    <row r="284" spans="1:12" x14ac:dyDescent="0.25">
      <c r="A284" s="2"/>
      <c r="B284" s="7" t="s">
        <v>33</v>
      </c>
      <c r="C284" s="8"/>
      <c r="D284" s="7" t="s">
        <v>34</v>
      </c>
      <c r="E284" s="8"/>
      <c r="F284" s="7" t="s">
        <v>35</v>
      </c>
      <c r="G284" s="8"/>
      <c r="H284" s="7" t="s">
        <v>36</v>
      </c>
      <c r="I284" s="8"/>
      <c r="J284" s="7" t="s">
        <v>59</v>
      </c>
      <c r="K284" s="8"/>
      <c r="L284" s="2" t="s">
        <v>24</v>
      </c>
    </row>
    <row r="285" spans="1:12" x14ac:dyDescent="0.25">
      <c r="A285" s="3" t="s">
        <v>130</v>
      </c>
      <c r="B285" s="4">
        <v>0.2283</v>
      </c>
      <c r="C285" s="5">
        <v>21</v>
      </c>
      <c r="D285" s="4">
        <v>0.28260000000000002</v>
      </c>
      <c r="E285" s="5">
        <v>26</v>
      </c>
      <c r="F285" s="4">
        <v>0.1087</v>
      </c>
      <c r="G285" s="5">
        <v>10</v>
      </c>
      <c r="H285" s="4">
        <v>0.1196</v>
      </c>
      <c r="I285" s="5">
        <v>11</v>
      </c>
      <c r="J285" s="4">
        <v>0.26090000000000002</v>
      </c>
      <c r="K285" s="5">
        <v>24</v>
      </c>
      <c r="L285" s="5">
        <v>92</v>
      </c>
    </row>
    <row r="286" spans="1:12" x14ac:dyDescent="0.25">
      <c r="A286" s="3" t="s">
        <v>131</v>
      </c>
      <c r="B286" s="4">
        <v>0.1573</v>
      </c>
      <c r="C286" s="5">
        <v>14</v>
      </c>
      <c r="D286" s="4">
        <v>0.42699999999999999</v>
      </c>
      <c r="E286" s="5">
        <v>38</v>
      </c>
      <c r="F286" s="4">
        <v>0.1348</v>
      </c>
      <c r="G286" s="5">
        <v>12</v>
      </c>
      <c r="H286" s="4">
        <v>0.16850000000000001</v>
      </c>
      <c r="I286" s="5">
        <v>15</v>
      </c>
      <c r="J286" s="4">
        <v>0.1124</v>
      </c>
      <c r="K286" s="5">
        <v>10</v>
      </c>
      <c r="L286" s="5">
        <v>89</v>
      </c>
    </row>
    <row r="287" spans="1:12" x14ac:dyDescent="0.25">
      <c r="A287" s="3" t="s">
        <v>132</v>
      </c>
      <c r="B287" s="4">
        <v>0.16850000000000001</v>
      </c>
      <c r="C287" s="5">
        <v>15</v>
      </c>
      <c r="D287" s="4">
        <v>0.40450000000000003</v>
      </c>
      <c r="E287" s="5">
        <v>36</v>
      </c>
      <c r="F287" s="4">
        <v>0.1011</v>
      </c>
      <c r="G287" s="5">
        <v>9</v>
      </c>
      <c r="H287" s="4">
        <v>0.1124</v>
      </c>
      <c r="I287" s="5">
        <v>10</v>
      </c>
      <c r="J287" s="4">
        <v>0.2135</v>
      </c>
      <c r="K287" s="5">
        <v>19</v>
      </c>
      <c r="L287" s="5">
        <v>89</v>
      </c>
    </row>
    <row r="288" spans="1:12" x14ac:dyDescent="0.25">
      <c r="A288" s="3" t="s">
        <v>133</v>
      </c>
      <c r="B288" s="4">
        <v>0.18890000000000001</v>
      </c>
      <c r="C288" s="5">
        <v>17</v>
      </c>
      <c r="D288" s="4">
        <v>0.33329999999999999</v>
      </c>
      <c r="E288" s="5">
        <v>30</v>
      </c>
      <c r="F288" s="4">
        <v>0.1111</v>
      </c>
      <c r="G288" s="5">
        <v>10</v>
      </c>
      <c r="H288" s="4">
        <v>0.1333</v>
      </c>
      <c r="I288" s="5">
        <v>12</v>
      </c>
      <c r="J288" s="4">
        <v>0.23330000000000001</v>
      </c>
      <c r="K288" s="5">
        <v>21</v>
      </c>
      <c r="L288" s="5">
        <v>90</v>
      </c>
    </row>
    <row r="289" spans="1:12" x14ac:dyDescent="0.25">
      <c r="A289" s="3" t="s">
        <v>134</v>
      </c>
      <c r="B289" s="4">
        <v>0.15559999999999999</v>
      </c>
      <c r="C289" s="5">
        <v>14</v>
      </c>
      <c r="D289" s="4">
        <v>0.34439999999999998</v>
      </c>
      <c r="E289" s="5">
        <v>31</v>
      </c>
      <c r="F289" s="4">
        <v>0.1</v>
      </c>
      <c r="G289" s="5">
        <v>9</v>
      </c>
      <c r="H289" s="4">
        <v>0.1111</v>
      </c>
      <c r="I289" s="5">
        <v>10</v>
      </c>
      <c r="J289" s="4">
        <v>0.28889999999999999</v>
      </c>
      <c r="K289" s="5">
        <v>26</v>
      </c>
      <c r="L289" s="5">
        <v>90</v>
      </c>
    </row>
    <row r="290" spans="1:12" x14ac:dyDescent="0.25">
      <c r="A290" s="3" t="s">
        <v>135</v>
      </c>
      <c r="B290" s="4">
        <v>0.20219999999999999</v>
      </c>
      <c r="C290" s="5">
        <v>18</v>
      </c>
      <c r="D290" s="4">
        <v>0.39329999999999998</v>
      </c>
      <c r="E290" s="5">
        <v>35</v>
      </c>
      <c r="F290" s="4">
        <v>0.1124</v>
      </c>
      <c r="G290" s="5">
        <v>10</v>
      </c>
      <c r="H290" s="4">
        <v>0.1236</v>
      </c>
      <c r="I290" s="5">
        <v>11</v>
      </c>
      <c r="J290" s="4">
        <v>0.16850000000000001</v>
      </c>
      <c r="K290" s="5">
        <v>15</v>
      </c>
      <c r="L290" s="5">
        <v>89</v>
      </c>
    </row>
    <row r="291" spans="1:12" x14ac:dyDescent="0.25">
      <c r="A291" s="3" t="s">
        <v>136</v>
      </c>
      <c r="B291" s="4">
        <v>0.18179999999999999</v>
      </c>
      <c r="C291" s="5">
        <v>16</v>
      </c>
      <c r="D291" s="4">
        <v>0.32950000000000002</v>
      </c>
      <c r="E291" s="5">
        <v>29</v>
      </c>
      <c r="F291" s="4">
        <v>0.125</v>
      </c>
      <c r="G291" s="5">
        <v>11</v>
      </c>
      <c r="H291" s="4">
        <v>0.11360000000000001</v>
      </c>
      <c r="I291" s="5">
        <v>10</v>
      </c>
      <c r="J291" s="4">
        <v>0.25</v>
      </c>
      <c r="K291" s="5">
        <v>22</v>
      </c>
      <c r="L291" s="5">
        <v>88</v>
      </c>
    </row>
    <row r="292" spans="1:12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 t="s">
        <v>6</v>
      </c>
      <c r="L292" s="6">
        <v>92</v>
      </c>
    </row>
    <row r="293" spans="1:12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 t="s">
        <v>7</v>
      </c>
      <c r="L293" s="6">
        <v>114</v>
      </c>
    </row>
    <row r="295" spans="1:12" ht="18" x14ac:dyDescent="0.25">
      <c r="A295" s="1" t="s">
        <v>137</v>
      </c>
    </row>
    <row r="296" spans="1:12" x14ac:dyDescent="0.25">
      <c r="A296" s="2"/>
      <c r="B296" s="7" t="s">
        <v>39</v>
      </c>
      <c r="C296" s="8"/>
      <c r="D296" s="7" t="s">
        <v>74</v>
      </c>
      <c r="E296" s="8"/>
      <c r="F296" s="7" t="s">
        <v>41</v>
      </c>
      <c r="G296" s="8"/>
      <c r="H296" s="7" t="s">
        <v>59</v>
      </c>
      <c r="I296" s="8"/>
      <c r="J296" s="2" t="s">
        <v>24</v>
      </c>
    </row>
    <row r="297" spans="1:12" x14ac:dyDescent="0.25">
      <c r="A297" s="3" t="s">
        <v>130</v>
      </c>
      <c r="B297" s="4">
        <v>0.35959999999999998</v>
      </c>
      <c r="C297" s="5">
        <v>32</v>
      </c>
      <c r="D297" s="4">
        <v>0.28089999999999998</v>
      </c>
      <c r="E297" s="5">
        <v>25</v>
      </c>
      <c r="F297" s="4">
        <v>0.1124</v>
      </c>
      <c r="G297" s="5">
        <v>10</v>
      </c>
      <c r="H297" s="4">
        <v>0.2472</v>
      </c>
      <c r="I297" s="5">
        <v>22</v>
      </c>
      <c r="J297" s="5">
        <v>89</v>
      </c>
    </row>
    <row r="298" spans="1:12" x14ac:dyDescent="0.25">
      <c r="A298" s="3" t="s">
        <v>131</v>
      </c>
      <c r="B298" s="4">
        <v>0.32219999999999999</v>
      </c>
      <c r="C298" s="5">
        <v>29</v>
      </c>
      <c r="D298" s="4">
        <v>0.35560000000000003</v>
      </c>
      <c r="E298" s="5">
        <v>32</v>
      </c>
      <c r="F298" s="4">
        <v>0.2</v>
      </c>
      <c r="G298" s="5">
        <v>18</v>
      </c>
      <c r="H298" s="4">
        <v>0.1222</v>
      </c>
      <c r="I298" s="5">
        <v>11</v>
      </c>
      <c r="J298" s="5">
        <v>90</v>
      </c>
    </row>
    <row r="299" spans="1:12" x14ac:dyDescent="0.25">
      <c r="A299" s="3" t="s">
        <v>132</v>
      </c>
      <c r="B299" s="4">
        <v>0.3</v>
      </c>
      <c r="C299" s="5">
        <v>27</v>
      </c>
      <c r="D299" s="4">
        <v>0.34439999999999998</v>
      </c>
      <c r="E299" s="5">
        <v>31</v>
      </c>
      <c r="F299" s="4">
        <v>0.1333</v>
      </c>
      <c r="G299" s="5">
        <v>12</v>
      </c>
      <c r="H299" s="4">
        <v>0.22220000000000001</v>
      </c>
      <c r="I299" s="5">
        <v>20</v>
      </c>
      <c r="J299" s="5">
        <v>90</v>
      </c>
    </row>
    <row r="300" spans="1:12" x14ac:dyDescent="0.25">
      <c r="A300" s="3" t="s">
        <v>133</v>
      </c>
      <c r="B300" s="4">
        <v>0.3034</v>
      </c>
      <c r="C300" s="5">
        <v>27</v>
      </c>
      <c r="D300" s="4">
        <v>0.31459999999999999</v>
      </c>
      <c r="E300" s="5">
        <v>28</v>
      </c>
      <c r="F300" s="4">
        <v>0.1573</v>
      </c>
      <c r="G300" s="5">
        <v>14</v>
      </c>
      <c r="H300" s="4">
        <v>0.22470000000000001</v>
      </c>
      <c r="I300" s="5">
        <v>20</v>
      </c>
      <c r="J300" s="5">
        <v>89</v>
      </c>
    </row>
    <row r="301" spans="1:12" x14ac:dyDescent="0.25">
      <c r="A301" s="3" t="s">
        <v>134</v>
      </c>
      <c r="B301" s="4">
        <v>0.27589999999999998</v>
      </c>
      <c r="C301" s="5">
        <v>24</v>
      </c>
      <c r="D301" s="4">
        <v>0.33329999999999999</v>
      </c>
      <c r="E301" s="5">
        <v>29</v>
      </c>
      <c r="F301" s="4">
        <v>0.12640000000000001</v>
      </c>
      <c r="G301" s="5">
        <v>11</v>
      </c>
      <c r="H301" s="4">
        <v>0.26440000000000002</v>
      </c>
      <c r="I301" s="5">
        <v>23</v>
      </c>
      <c r="J301" s="5">
        <v>87</v>
      </c>
    </row>
    <row r="302" spans="1:12" x14ac:dyDescent="0.25">
      <c r="A302" s="3" t="s">
        <v>135</v>
      </c>
      <c r="B302" s="4">
        <v>0.32950000000000002</v>
      </c>
      <c r="C302" s="5">
        <v>29</v>
      </c>
      <c r="D302" s="4">
        <v>0.35229999999999989</v>
      </c>
      <c r="E302" s="5">
        <v>31</v>
      </c>
      <c r="F302" s="4">
        <v>0.13639999999999999</v>
      </c>
      <c r="G302" s="5">
        <v>12</v>
      </c>
      <c r="H302" s="4">
        <v>0.18179999999999999</v>
      </c>
      <c r="I302" s="5">
        <v>16</v>
      </c>
      <c r="J302" s="5">
        <v>88</v>
      </c>
    </row>
    <row r="303" spans="1:12" x14ac:dyDescent="0.25">
      <c r="A303" s="3" t="s">
        <v>136</v>
      </c>
      <c r="B303" s="4">
        <v>0.27910000000000001</v>
      </c>
      <c r="C303" s="5">
        <v>24</v>
      </c>
      <c r="D303" s="4">
        <v>0.30230000000000001</v>
      </c>
      <c r="E303" s="5">
        <v>26</v>
      </c>
      <c r="F303" s="4">
        <v>0.1512</v>
      </c>
      <c r="G303" s="5">
        <v>13</v>
      </c>
      <c r="H303" s="4">
        <v>0.26740000000000003</v>
      </c>
      <c r="I303" s="5">
        <v>23</v>
      </c>
      <c r="J303" s="5">
        <v>86</v>
      </c>
    </row>
    <row r="304" spans="1:12" x14ac:dyDescent="0.25">
      <c r="A304" s="6"/>
      <c r="B304" s="6"/>
      <c r="C304" s="6"/>
      <c r="D304" s="6"/>
      <c r="E304" s="6"/>
      <c r="F304" s="6"/>
      <c r="G304" s="6"/>
      <c r="H304" s="6"/>
      <c r="I304" s="6" t="s">
        <v>6</v>
      </c>
      <c r="J304" s="6">
        <v>90</v>
      </c>
    </row>
    <row r="305" spans="1:12" x14ac:dyDescent="0.25">
      <c r="A305" s="6"/>
      <c r="B305" s="6"/>
      <c r="C305" s="6"/>
      <c r="D305" s="6"/>
      <c r="E305" s="6"/>
      <c r="F305" s="6"/>
      <c r="G305" s="6"/>
      <c r="H305" s="6"/>
      <c r="I305" s="6" t="s">
        <v>7</v>
      </c>
      <c r="J305" s="6">
        <v>116</v>
      </c>
    </row>
    <row r="307" spans="1:12" ht="18" x14ac:dyDescent="0.25">
      <c r="A307" s="1" t="s">
        <v>138</v>
      </c>
    </row>
    <row r="308" spans="1:12" x14ac:dyDescent="0.25">
      <c r="A308" s="2"/>
      <c r="B308" s="7" t="s">
        <v>139</v>
      </c>
      <c r="C308" s="8"/>
      <c r="D308" s="7" t="s">
        <v>140</v>
      </c>
      <c r="E308" s="8"/>
      <c r="F308" s="7" t="s">
        <v>141</v>
      </c>
      <c r="G308" s="8"/>
      <c r="H308" s="7" t="s">
        <v>142</v>
      </c>
      <c r="I308" s="8"/>
      <c r="J308" s="7" t="s">
        <v>143</v>
      </c>
      <c r="K308" s="8"/>
      <c r="L308" s="2" t="s">
        <v>24</v>
      </c>
    </row>
    <row r="309" spans="1:12" x14ac:dyDescent="0.25">
      <c r="A309" s="3" t="s">
        <v>130</v>
      </c>
      <c r="B309" s="4">
        <v>0.56520000000000004</v>
      </c>
      <c r="C309" s="5">
        <v>52</v>
      </c>
      <c r="D309" s="4">
        <v>0.3478</v>
      </c>
      <c r="E309" s="5">
        <v>32</v>
      </c>
      <c r="F309" s="4">
        <v>7.6100000000000001E-2</v>
      </c>
      <c r="G309" s="5">
        <v>7</v>
      </c>
      <c r="H309" s="4">
        <v>6.5199999999999994E-2</v>
      </c>
      <c r="I309" s="5">
        <v>6</v>
      </c>
      <c r="J309" s="4">
        <v>0.4022</v>
      </c>
      <c r="K309" s="5">
        <v>37</v>
      </c>
      <c r="L309" s="5">
        <v>92</v>
      </c>
    </row>
    <row r="310" spans="1:12" x14ac:dyDescent="0.25">
      <c r="A310" s="3" t="s">
        <v>131</v>
      </c>
      <c r="B310" s="4">
        <v>0.82220000000000004</v>
      </c>
      <c r="C310" s="5">
        <v>74</v>
      </c>
      <c r="D310" s="4">
        <v>0.4778</v>
      </c>
      <c r="E310" s="5">
        <v>43</v>
      </c>
      <c r="F310" s="4">
        <v>0.27779999999999999</v>
      </c>
      <c r="G310" s="5">
        <v>25</v>
      </c>
      <c r="H310" s="4">
        <v>0.18890000000000001</v>
      </c>
      <c r="I310" s="5">
        <v>17</v>
      </c>
      <c r="J310" s="4">
        <v>0.15559999999999999</v>
      </c>
      <c r="K310" s="5">
        <v>14</v>
      </c>
      <c r="L310" s="5">
        <v>90</v>
      </c>
    </row>
    <row r="311" spans="1:12" x14ac:dyDescent="0.25">
      <c r="A311" s="3" t="s">
        <v>132</v>
      </c>
      <c r="B311" s="4">
        <v>0.6966</v>
      </c>
      <c r="C311" s="5">
        <v>62</v>
      </c>
      <c r="D311" s="4">
        <v>0.38200000000000001</v>
      </c>
      <c r="E311" s="5">
        <v>34</v>
      </c>
      <c r="F311" s="4">
        <v>0.2472</v>
      </c>
      <c r="G311" s="5">
        <v>22</v>
      </c>
      <c r="H311" s="4">
        <v>0.16850000000000001</v>
      </c>
      <c r="I311" s="5">
        <v>15</v>
      </c>
      <c r="J311" s="4">
        <v>0.2697</v>
      </c>
      <c r="K311" s="5">
        <v>24</v>
      </c>
      <c r="L311" s="5">
        <v>89</v>
      </c>
    </row>
    <row r="312" spans="1:12" x14ac:dyDescent="0.25">
      <c r="A312" s="3" t="s">
        <v>133</v>
      </c>
      <c r="B312" s="4">
        <v>0.69230000000000003</v>
      </c>
      <c r="C312" s="5">
        <v>63</v>
      </c>
      <c r="D312" s="4">
        <v>0.41760000000000003</v>
      </c>
      <c r="E312" s="5">
        <v>38</v>
      </c>
      <c r="F312" s="4">
        <v>0.29670000000000002</v>
      </c>
      <c r="G312" s="5">
        <v>27</v>
      </c>
      <c r="H312" s="4">
        <v>0.18679999999999999</v>
      </c>
      <c r="I312" s="5">
        <v>17</v>
      </c>
      <c r="J312" s="4">
        <v>0.2747</v>
      </c>
      <c r="K312" s="5">
        <v>25</v>
      </c>
      <c r="L312" s="5">
        <v>91</v>
      </c>
    </row>
    <row r="313" spans="1:12" x14ac:dyDescent="0.25">
      <c r="A313" s="3" t="s">
        <v>134</v>
      </c>
      <c r="B313" s="4">
        <v>0.6</v>
      </c>
      <c r="C313" s="5">
        <v>54</v>
      </c>
      <c r="D313" s="4">
        <v>0.33329999999999999</v>
      </c>
      <c r="E313" s="5">
        <v>30</v>
      </c>
      <c r="F313" s="4">
        <v>0.1</v>
      </c>
      <c r="G313" s="5">
        <v>9</v>
      </c>
      <c r="H313" s="4">
        <v>8.8900000000000007E-2</v>
      </c>
      <c r="I313" s="5">
        <v>8</v>
      </c>
      <c r="J313" s="4">
        <v>0.35560000000000003</v>
      </c>
      <c r="K313" s="5">
        <v>32</v>
      </c>
      <c r="L313" s="5">
        <v>90</v>
      </c>
    </row>
    <row r="314" spans="1:12" x14ac:dyDescent="0.25">
      <c r="A314" s="3" t="s">
        <v>135</v>
      </c>
      <c r="B314" s="4">
        <v>0.75560000000000005</v>
      </c>
      <c r="C314" s="5">
        <v>68</v>
      </c>
      <c r="D314" s="4">
        <v>0.43330000000000002</v>
      </c>
      <c r="E314" s="5">
        <v>39</v>
      </c>
      <c r="F314" s="4">
        <v>0.25559999999999999</v>
      </c>
      <c r="G314" s="5">
        <v>23</v>
      </c>
      <c r="H314" s="4">
        <v>0.16669999999999999</v>
      </c>
      <c r="I314" s="5">
        <v>15</v>
      </c>
      <c r="J314" s="4">
        <v>0.21110000000000001</v>
      </c>
      <c r="K314" s="5">
        <v>19</v>
      </c>
      <c r="L314" s="5">
        <v>90</v>
      </c>
    </row>
    <row r="315" spans="1:12" x14ac:dyDescent="0.25">
      <c r="A315" s="3" t="s">
        <v>136</v>
      </c>
      <c r="B315" s="4">
        <v>0.61539999999999995</v>
      </c>
      <c r="C315" s="5">
        <v>56</v>
      </c>
      <c r="D315" s="4">
        <v>0.36259999999999998</v>
      </c>
      <c r="E315" s="5">
        <v>33</v>
      </c>
      <c r="F315" s="4">
        <v>0.1099</v>
      </c>
      <c r="G315" s="5">
        <v>10</v>
      </c>
      <c r="H315" s="4">
        <v>9.8900000000000002E-2</v>
      </c>
      <c r="I315" s="5">
        <v>9</v>
      </c>
      <c r="J315" s="4">
        <v>0.35160000000000002</v>
      </c>
      <c r="K315" s="5">
        <v>32</v>
      </c>
      <c r="L315" s="5">
        <v>91</v>
      </c>
    </row>
    <row r="316" spans="1:12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 t="s">
        <v>6</v>
      </c>
      <c r="L316" s="6">
        <v>93</v>
      </c>
    </row>
    <row r="317" spans="1:12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 t="s">
        <v>7</v>
      </c>
      <c r="L317" s="6">
        <v>113</v>
      </c>
    </row>
    <row r="319" spans="1:12" ht="18" x14ac:dyDescent="0.25">
      <c r="A319" s="1" t="s">
        <v>144</v>
      </c>
    </row>
    <row r="320" spans="1:12" x14ac:dyDescent="0.25">
      <c r="A320" s="2"/>
      <c r="B320" s="7" t="s">
        <v>98</v>
      </c>
      <c r="C320" s="8"/>
      <c r="D320" s="7" t="s">
        <v>99</v>
      </c>
      <c r="E320" s="8"/>
      <c r="F320" s="7" t="s">
        <v>100</v>
      </c>
      <c r="G320" s="8"/>
      <c r="H320" s="7" t="s">
        <v>86</v>
      </c>
      <c r="I320" s="8"/>
      <c r="J320" s="2" t="s">
        <v>24</v>
      </c>
    </row>
    <row r="321" spans="1:18" x14ac:dyDescent="0.25">
      <c r="A321" s="3" t="s">
        <v>130</v>
      </c>
      <c r="B321" s="4">
        <v>0.29549999999999998</v>
      </c>
      <c r="C321" s="5">
        <v>26</v>
      </c>
      <c r="D321" s="4">
        <v>0</v>
      </c>
      <c r="E321" s="5">
        <v>0</v>
      </c>
      <c r="F321" s="4">
        <v>0.36359999999999998</v>
      </c>
      <c r="G321" s="5">
        <v>32</v>
      </c>
      <c r="H321" s="4">
        <v>0.34089999999999998</v>
      </c>
      <c r="I321" s="5">
        <v>30</v>
      </c>
      <c r="J321" s="5">
        <v>88</v>
      </c>
    </row>
    <row r="322" spans="1:18" x14ac:dyDescent="0.25">
      <c r="A322" s="3" t="s">
        <v>131</v>
      </c>
      <c r="B322" s="4">
        <v>0.36359999999999998</v>
      </c>
      <c r="C322" s="5">
        <v>32</v>
      </c>
      <c r="D322" s="4">
        <v>0</v>
      </c>
      <c r="E322" s="5">
        <v>0</v>
      </c>
      <c r="F322" s="4">
        <v>0.48859999999999998</v>
      </c>
      <c r="G322" s="5">
        <v>43</v>
      </c>
      <c r="H322" s="4">
        <v>0.1477</v>
      </c>
      <c r="I322" s="5">
        <v>13</v>
      </c>
      <c r="J322" s="5">
        <v>88</v>
      </c>
    </row>
    <row r="323" spans="1:18" x14ac:dyDescent="0.25">
      <c r="A323" s="3" t="s">
        <v>132</v>
      </c>
      <c r="B323" s="4">
        <v>0.34089999999999998</v>
      </c>
      <c r="C323" s="5">
        <v>30</v>
      </c>
      <c r="D323" s="4">
        <v>0</v>
      </c>
      <c r="E323" s="5">
        <v>0</v>
      </c>
      <c r="F323" s="4">
        <v>0.38640000000000002</v>
      </c>
      <c r="G323" s="5">
        <v>34</v>
      </c>
      <c r="H323" s="4">
        <v>0.2727</v>
      </c>
      <c r="I323" s="5">
        <v>24</v>
      </c>
      <c r="J323" s="5">
        <v>88</v>
      </c>
    </row>
    <row r="324" spans="1:18" x14ac:dyDescent="0.25">
      <c r="A324" s="3" t="s">
        <v>133</v>
      </c>
      <c r="B324" s="4">
        <v>0.2727</v>
      </c>
      <c r="C324" s="5">
        <v>24</v>
      </c>
      <c r="D324" s="4">
        <v>0</v>
      </c>
      <c r="E324" s="5">
        <v>0</v>
      </c>
      <c r="F324" s="4">
        <v>0.45450000000000002</v>
      </c>
      <c r="G324" s="5">
        <v>40</v>
      </c>
      <c r="H324" s="4">
        <v>0.2727</v>
      </c>
      <c r="I324" s="5">
        <v>24</v>
      </c>
      <c r="J324" s="5">
        <v>88</v>
      </c>
    </row>
    <row r="325" spans="1:18" x14ac:dyDescent="0.25">
      <c r="A325" s="3" t="s">
        <v>134</v>
      </c>
      <c r="B325" s="4">
        <v>0.26140000000000002</v>
      </c>
      <c r="C325" s="5">
        <v>23</v>
      </c>
      <c r="D325" s="4">
        <v>1.14E-2</v>
      </c>
      <c r="E325" s="5">
        <v>1</v>
      </c>
      <c r="F325" s="4">
        <v>0.38640000000000002</v>
      </c>
      <c r="G325" s="5">
        <v>34</v>
      </c>
      <c r="H325" s="4">
        <v>0.34089999999999998</v>
      </c>
      <c r="I325" s="5">
        <v>30</v>
      </c>
      <c r="J325" s="5">
        <v>88</v>
      </c>
    </row>
    <row r="326" spans="1:18" x14ac:dyDescent="0.25">
      <c r="A326" s="3" t="s">
        <v>135</v>
      </c>
      <c r="B326" s="4">
        <v>0.30590000000000001</v>
      </c>
      <c r="C326" s="5">
        <v>26</v>
      </c>
      <c r="D326" s="4">
        <v>0</v>
      </c>
      <c r="E326" s="5">
        <v>0</v>
      </c>
      <c r="F326" s="4">
        <v>0.45879999999999999</v>
      </c>
      <c r="G326" s="5">
        <v>39</v>
      </c>
      <c r="H326" s="4">
        <v>0.23530000000000001</v>
      </c>
      <c r="I326" s="5">
        <v>20</v>
      </c>
      <c r="J326" s="5">
        <v>85</v>
      </c>
    </row>
    <row r="327" spans="1:18" x14ac:dyDescent="0.25">
      <c r="A327" s="3" t="s">
        <v>136</v>
      </c>
      <c r="B327" s="4">
        <v>0.21590000000000001</v>
      </c>
      <c r="C327" s="5">
        <v>19</v>
      </c>
      <c r="D327" s="4">
        <v>0</v>
      </c>
      <c r="E327" s="5">
        <v>0</v>
      </c>
      <c r="F327" s="4">
        <v>0.42049999999999998</v>
      </c>
      <c r="G327" s="5">
        <v>37</v>
      </c>
      <c r="H327" s="4">
        <v>0.36359999999999998</v>
      </c>
      <c r="I327" s="5">
        <v>32</v>
      </c>
      <c r="J327" s="5">
        <v>88</v>
      </c>
    </row>
    <row r="328" spans="1:18" x14ac:dyDescent="0.25">
      <c r="A328" s="6"/>
      <c r="B328" s="6"/>
      <c r="C328" s="6"/>
      <c r="D328" s="6"/>
      <c r="E328" s="6"/>
      <c r="F328" s="6"/>
      <c r="G328" s="6"/>
      <c r="H328" s="6"/>
      <c r="I328" s="6" t="s">
        <v>6</v>
      </c>
      <c r="J328" s="6">
        <v>92</v>
      </c>
    </row>
    <row r="329" spans="1:18" x14ac:dyDescent="0.25">
      <c r="A329" s="6"/>
      <c r="B329" s="6"/>
      <c r="C329" s="6"/>
      <c r="D329" s="6"/>
      <c r="E329" s="6"/>
      <c r="F329" s="6"/>
      <c r="G329" s="6"/>
      <c r="H329" s="6"/>
      <c r="I329" s="6" t="s">
        <v>7</v>
      </c>
      <c r="J329" s="6">
        <v>114</v>
      </c>
    </row>
    <row r="331" spans="1:18" ht="18" x14ac:dyDescent="0.25">
      <c r="A331" s="1" t="s">
        <v>145</v>
      </c>
    </row>
    <row r="332" spans="1:18" x14ac:dyDescent="0.25">
      <c r="A332" s="2"/>
      <c r="B332" s="7" t="s">
        <v>102</v>
      </c>
      <c r="C332" s="8"/>
      <c r="D332" s="7" t="s">
        <v>103</v>
      </c>
      <c r="E332" s="8"/>
      <c r="F332" s="7" t="s">
        <v>104</v>
      </c>
      <c r="G332" s="8"/>
      <c r="H332" s="7" t="s">
        <v>105</v>
      </c>
      <c r="I332" s="8"/>
      <c r="J332" s="7" t="s">
        <v>106</v>
      </c>
      <c r="K332" s="8"/>
      <c r="L332" s="7" t="s">
        <v>107</v>
      </c>
      <c r="M332" s="8"/>
      <c r="N332" s="7" t="s">
        <v>108</v>
      </c>
      <c r="O332" s="8"/>
      <c r="P332" s="7" t="s">
        <v>86</v>
      </c>
      <c r="Q332" s="8"/>
      <c r="R332" s="2" t="s">
        <v>24</v>
      </c>
    </row>
    <row r="333" spans="1:18" x14ac:dyDescent="0.25">
      <c r="A333" s="3" t="s">
        <v>130</v>
      </c>
      <c r="B333" s="4">
        <v>0.30680000000000002</v>
      </c>
      <c r="C333" s="5">
        <v>27</v>
      </c>
      <c r="D333" s="4">
        <v>6.8199999999999997E-2</v>
      </c>
      <c r="E333" s="5">
        <v>6</v>
      </c>
      <c r="F333" s="4">
        <v>0.32950000000000002</v>
      </c>
      <c r="G333" s="5">
        <v>29</v>
      </c>
      <c r="H333" s="4">
        <v>0.28410000000000002</v>
      </c>
      <c r="I333" s="5">
        <v>25</v>
      </c>
      <c r="J333" s="4">
        <v>0.26140000000000002</v>
      </c>
      <c r="K333" s="5">
        <v>23</v>
      </c>
      <c r="L333" s="4">
        <v>6.8199999999999997E-2</v>
      </c>
      <c r="M333" s="5">
        <v>6</v>
      </c>
      <c r="N333" s="4">
        <v>0</v>
      </c>
      <c r="O333" s="5">
        <v>0</v>
      </c>
      <c r="P333" s="4">
        <v>0.35229999999999989</v>
      </c>
      <c r="Q333" s="5">
        <v>31</v>
      </c>
      <c r="R333" s="5">
        <v>88</v>
      </c>
    </row>
    <row r="334" spans="1:18" x14ac:dyDescent="0.25">
      <c r="A334" s="3" t="s">
        <v>131</v>
      </c>
      <c r="B334" s="4">
        <v>0.44190000000000002</v>
      </c>
      <c r="C334" s="5">
        <v>38</v>
      </c>
      <c r="D334" s="4">
        <v>0.1744</v>
      </c>
      <c r="E334" s="5">
        <v>15</v>
      </c>
      <c r="F334" s="4">
        <v>0.37209999999999999</v>
      </c>
      <c r="G334" s="5">
        <v>32</v>
      </c>
      <c r="H334" s="4">
        <v>0.3372</v>
      </c>
      <c r="I334" s="5">
        <v>29</v>
      </c>
      <c r="J334" s="4">
        <v>0.25580000000000003</v>
      </c>
      <c r="K334" s="5">
        <v>22</v>
      </c>
      <c r="L334" s="4">
        <v>6.9800000000000001E-2</v>
      </c>
      <c r="M334" s="5">
        <v>6</v>
      </c>
      <c r="N334" s="4">
        <v>0</v>
      </c>
      <c r="O334" s="5">
        <v>0</v>
      </c>
      <c r="P334" s="4">
        <v>0.13950000000000001</v>
      </c>
      <c r="Q334" s="5">
        <v>12</v>
      </c>
      <c r="R334" s="5">
        <v>86</v>
      </c>
    </row>
    <row r="335" spans="1:18" x14ac:dyDescent="0.25">
      <c r="A335" s="3" t="s">
        <v>132</v>
      </c>
      <c r="B335" s="4">
        <v>0.37209999999999999</v>
      </c>
      <c r="C335" s="5">
        <v>32</v>
      </c>
      <c r="D335" s="4">
        <v>8.14E-2</v>
      </c>
      <c r="E335" s="5">
        <v>7</v>
      </c>
      <c r="F335" s="4">
        <v>0.29070000000000001</v>
      </c>
      <c r="G335" s="5">
        <v>25</v>
      </c>
      <c r="H335" s="4">
        <v>0.26740000000000003</v>
      </c>
      <c r="I335" s="5">
        <v>23</v>
      </c>
      <c r="J335" s="4">
        <v>0.186</v>
      </c>
      <c r="K335" s="5">
        <v>16</v>
      </c>
      <c r="L335" s="4">
        <v>4.6500000000000007E-2</v>
      </c>
      <c r="M335" s="5">
        <v>4</v>
      </c>
      <c r="N335" s="4">
        <v>0</v>
      </c>
      <c r="O335" s="5">
        <v>0</v>
      </c>
      <c r="P335" s="4">
        <v>0.27910000000000001</v>
      </c>
      <c r="Q335" s="5">
        <v>24</v>
      </c>
      <c r="R335" s="5">
        <v>86</v>
      </c>
    </row>
    <row r="336" spans="1:18" x14ac:dyDescent="0.25">
      <c r="A336" s="3" t="s">
        <v>133</v>
      </c>
      <c r="B336" s="4">
        <v>0.33329999999999999</v>
      </c>
      <c r="C336" s="5">
        <v>29</v>
      </c>
      <c r="D336" s="4">
        <v>0.12640000000000001</v>
      </c>
      <c r="E336" s="5">
        <v>11</v>
      </c>
      <c r="F336" s="4">
        <v>0.35630000000000001</v>
      </c>
      <c r="G336" s="5">
        <v>31</v>
      </c>
      <c r="H336" s="4">
        <v>0.33329999999999999</v>
      </c>
      <c r="I336" s="5">
        <v>29</v>
      </c>
      <c r="J336" s="4">
        <v>0.25290000000000001</v>
      </c>
      <c r="K336" s="5">
        <v>22</v>
      </c>
      <c r="L336" s="4">
        <v>6.9000000000000006E-2</v>
      </c>
      <c r="M336" s="5">
        <v>6</v>
      </c>
      <c r="N336" s="4">
        <v>0</v>
      </c>
      <c r="O336" s="5">
        <v>0</v>
      </c>
      <c r="P336" s="4">
        <v>0.27589999999999998</v>
      </c>
      <c r="Q336" s="5">
        <v>24</v>
      </c>
      <c r="R336" s="5">
        <v>87</v>
      </c>
    </row>
    <row r="337" spans="1:18" x14ac:dyDescent="0.25">
      <c r="A337" s="3" t="s">
        <v>134</v>
      </c>
      <c r="B337" s="4">
        <v>0.38369999999999999</v>
      </c>
      <c r="C337" s="5">
        <v>33</v>
      </c>
      <c r="D337" s="4">
        <v>8.14E-2</v>
      </c>
      <c r="E337" s="5">
        <v>7</v>
      </c>
      <c r="F337" s="4">
        <v>0.26740000000000003</v>
      </c>
      <c r="G337" s="5">
        <v>23</v>
      </c>
      <c r="H337" s="4">
        <v>0.20930000000000001</v>
      </c>
      <c r="I337" s="5">
        <v>18</v>
      </c>
      <c r="J337" s="4">
        <v>0.186</v>
      </c>
      <c r="K337" s="5">
        <v>16</v>
      </c>
      <c r="L337" s="4">
        <v>4.6500000000000007E-2</v>
      </c>
      <c r="M337" s="5">
        <v>4</v>
      </c>
      <c r="N337" s="4">
        <v>0</v>
      </c>
      <c r="O337" s="5">
        <v>0</v>
      </c>
      <c r="P337" s="4">
        <v>0.3372</v>
      </c>
      <c r="Q337" s="5">
        <v>29</v>
      </c>
      <c r="R337" s="5">
        <v>86</v>
      </c>
    </row>
    <row r="338" spans="1:18" x14ac:dyDescent="0.25">
      <c r="A338" s="3" t="s">
        <v>135</v>
      </c>
      <c r="B338" s="4">
        <v>0.4118</v>
      </c>
      <c r="C338" s="5">
        <v>35</v>
      </c>
      <c r="D338" s="4">
        <v>0.14119999999999999</v>
      </c>
      <c r="E338" s="5">
        <v>12</v>
      </c>
      <c r="F338" s="4">
        <v>0.35289999999999999</v>
      </c>
      <c r="G338" s="5">
        <v>30</v>
      </c>
      <c r="H338" s="4">
        <v>0.29409999999999997</v>
      </c>
      <c r="I338" s="5">
        <v>25</v>
      </c>
      <c r="J338" s="4">
        <v>0.24709999999999999</v>
      </c>
      <c r="K338" s="5">
        <v>21</v>
      </c>
      <c r="L338" s="4">
        <v>5.8799999999999998E-2</v>
      </c>
      <c r="M338" s="5">
        <v>5</v>
      </c>
      <c r="N338" s="4">
        <v>0</v>
      </c>
      <c r="O338" s="5">
        <v>0</v>
      </c>
      <c r="P338" s="4">
        <v>0.21179999999999999</v>
      </c>
      <c r="Q338" s="5">
        <v>18</v>
      </c>
      <c r="R338" s="5">
        <v>85</v>
      </c>
    </row>
    <row r="339" spans="1:18" x14ac:dyDescent="0.25">
      <c r="A339" s="3" t="s">
        <v>136</v>
      </c>
      <c r="B339" s="4">
        <v>0.38369999999999999</v>
      </c>
      <c r="C339" s="5">
        <v>33</v>
      </c>
      <c r="D339" s="4">
        <v>0.1163</v>
      </c>
      <c r="E339" s="5">
        <v>10</v>
      </c>
      <c r="F339" s="4">
        <v>0.26740000000000003</v>
      </c>
      <c r="G339" s="5">
        <v>23</v>
      </c>
      <c r="H339" s="4">
        <v>0.20930000000000001</v>
      </c>
      <c r="I339" s="5">
        <v>18</v>
      </c>
      <c r="J339" s="4">
        <v>0.186</v>
      </c>
      <c r="K339" s="5">
        <v>16</v>
      </c>
      <c r="L339" s="4">
        <v>5.8099999999999999E-2</v>
      </c>
      <c r="M339" s="5">
        <v>5</v>
      </c>
      <c r="N339" s="4">
        <v>0</v>
      </c>
      <c r="O339" s="5">
        <v>0</v>
      </c>
      <c r="P339" s="4">
        <v>0.3488</v>
      </c>
      <c r="Q339" s="5">
        <v>30</v>
      </c>
      <c r="R339" s="5">
        <v>86</v>
      </c>
    </row>
    <row r="340" spans="1:18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 t="s">
        <v>6</v>
      </c>
      <c r="R340" s="6">
        <v>91</v>
      </c>
    </row>
    <row r="341" spans="1:18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 t="s">
        <v>7</v>
      </c>
      <c r="R341" s="6">
        <v>115</v>
      </c>
    </row>
    <row r="343" spans="1:18" ht="18" x14ac:dyDescent="0.25">
      <c r="A343" s="1" t="s">
        <v>146</v>
      </c>
    </row>
    <row r="344" spans="1:18" x14ac:dyDescent="0.25">
      <c r="A344" s="6" t="s">
        <v>6</v>
      </c>
      <c r="B344" s="6">
        <v>36</v>
      </c>
    </row>
    <row r="345" spans="1:18" x14ac:dyDescent="0.25">
      <c r="A345" s="6" t="s">
        <v>7</v>
      </c>
      <c r="B345" s="6">
        <v>170</v>
      </c>
    </row>
    <row r="347" spans="1:18" ht="18" x14ac:dyDescent="0.25">
      <c r="A347" s="1" t="s">
        <v>147</v>
      </c>
    </row>
    <row r="348" spans="1:18" x14ac:dyDescent="0.25">
      <c r="A348" s="2" t="s">
        <v>2</v>
      </c>
      <c r="B348" s="7" t="s">
        <v>3</v>
      </c>
      <c r="C348" s="8"/>
    </row>
    <row r="349" spans="1:18" x14ac:dyDescent="0.25">
      <c r="A349" s="3" t="s">
        <v>4</v>
      </c>
      <c r="B349" s="4">
        <v>0.74150000000000005</v>
      </c>
      <c r="C349" s="5">
        <v>109</v>
      </c>
    </row>
    <row r="350" spans="1:18" x14ac:dyDescent="0.25">
      <c r="A350" s="3" t="s">
        <v>5</v>
      </c>
      <c r="B350" s="4">
        <v>0.25850000000000001</v>
      </c>
      <c r="C350" s="5">
        <v>38</v>
      </c>
    </row>
    <row r="351" spans="1:18" x14ac:dyDescent="0.25">
      <c r="A351" s="6"/>
      <c r="B351" s="6" t="s">
        <v>6</v>
      </c>
      <c r="C351" s="6">
        <v>147</v>
      </c>
    </row>
    <row r="352" spans="1:18" x14ac:dyDescent="0.25">
      <c r="A352" s="6"/>
      <c r="B352" s="6" t="s">
        <v>7</v>
      </c>
      <c r="C352" s="6">
        <v>59</v>
      </c>
    </row>
    <row r="354" spans="1:12" ht="18" x14ac:dyDescent="0.25">
      <c r="A354" s="1" t="s">
        <v>148</v>
      </c>
    </row>
    <row r="355" spans="1:12" x14ac:dyDescent="0.25">
      <c r="A355" s="2"/>
      <c r="B355" s="7" t="s">
        <v>33</v>
      </c>
      <c r="C355" s="8"/>
      <c r="D355" s="7" t="s">
        <v>34</v>
      </c>
      <c r="E355" s="8"/>
      <c r="F355" s="7" t="s">
        <v>35</v>
      </c>
      <c r="G355" s="8"/>
      <c r="H355" s="7" t="s">
        <v>36</v>
      </c>
      <c r="I355" s="8"/>
      <c r="J355" s="7" t="s">
        <v>59</v>
      </c>
      <c r="K355" s="8"/>
      <c r="L355" s="2" t="s">
        <v>24</v>
      </c>
    </row>
    <row r="356" spans="1:12" x14ac:dyDescent="0.25">
      <c r="A356" s="3" t="s">
        <v>149</v>
      </c>
      <c r="B356" s="4">
        <v>0.21299999999999999</v>
      </c>
      <c r="C356" s="5">
        <v>23</v>
      </c>
      <c r="D356" s="4">
        <v>0.39810000000000001</v>
      </c>
      <c r="E356" s="5">
        <v>43</v>
      </c>
      <c r="F356" s="4">
        <v>4.6300000000000001E-2</v>
      </c>
      <c r="G356" s="5">
        <v>5</v>
      </c>
      <c r="H356" s="4">
        <v>9.2600000000000002E-2</v>
      </c>
      <c r="I356" s="5">
        <v>10</v>
      </c>
      <c r="J356" s="4">
        <v>0.25</v>
      </c>
      <c r="K356" s="5">
        <v>27</v>
      </c>
      <c r="L356" s="5">
        <v>108</v>
      </c>
    </row>
    <row r="357" spans="1:12" x14ac:dyDescent="0.25">
      <c r="A357" s="3" t="s">
        <v>150</v>
      </c>
      <c r="B357" s="4">
        <v>0.23080000000000001</v>
      </c>
      <c r="C357" s="5">
        <v>24</v>
      </c>
      <c r="D357" s="4">
        <v>0.26919999999999999</v>
      </c>
      <c r="E357" s="5">
        <v>28</v>
      </c>
      <c r="F357" s="4">
        <v>5.7699999999999987E-2</v>
      </c>
      <c r="G357" s="5">
        <v>6</v>
      </c>
      <c r="H357" s="4">
        <v>5.7699999999999987E-2</v>
      </c>
      <c r="I357" s="5">
        <v>6</v>
      </c>
      <c r="J357" s="4">
        <v>0.3846</v>
      </c>
      <c r="K357" s="5">
        <v>40</v>
      </c>
      <c r="L357" s="5">
        <v>104</v>
      </c>
    </row>
    <row r="358" spans="1:12" x14ac:dyDescent="0.25">
      <c r="A358" s="3" t="s">
        <v>151</v>
      </c>
      <c r="B358" s="4">
        <v>0.2157</v>
      </c>
      <c r="C358" s="5">
        <v>22</v>
      </c>
      <c r="D358" s="4">
        <v>0.35289999999999999</v>
      </c>
      <c r="E358" s="5">
        <v>36</v>
      </c>
      <c r="F358" s="4">
        <v>5.8799999999999998E-2</v>
      </c>
      <c r="G358" s="5">
        <v>6</v>
      </c>
      <c r="H358" s="4">
        <v>0.1176</v>
      </c>
      <c r="I358" s="5">
        <v>12</v>
      </c>
      <c r="J358" s="4">
        <v>0.25490000000000002</v>
      </c>
      <c r="K358" s="5">
        <v>26</v>
      </c>
      <c r="L358" s="5">
        <v>102</v>
      </c>
    </row>
    <row r="359" spans="1:12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 t="s">
        <v>6</v>
      </c>
      <c r="L359" s="6">
        <v>109</v>
      </c>
    </row>
    <row r="360" spans="1:12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 t="s">
        <v>7</v>
      </c>
      <c r="L360" s="6">
        <v>97</v>
      </c>
    </row>
    <row r="362" spans="1:12" ht="18" x14ac:dyDescent="0.25">
      <c r="A362" s="1" t="s">
        <v>152</v>
      </c>
    </row>
    <row r="363" spans="1:12" x14ac:dyDescent="0.25">
      <c r="A363" s="2"/>
      <c r="B363" s="7" t="s">
        <v>39</v>
      </c>
      <c r="C363" s="8"/>
      <c r="D363" s="7" t="s">
        <v>74</v>
      </c>
      <c r="E363" s="8"/>
      <c r="F363" s="7" t="s">
        <v>41</v>
      </c>
      <c r="G363" s="8"/>
      <c r="H363" s="7" t="s">
        <v>59</v>
      </c>
      <c r="I363" s="8"/>
      <c r="J363" s="2" t="s">
        <v>24</v>
      </c>
    </row>
    <row r="364" spans="1:12" x14ac:dyDescent="0.25">
      <c r="A364" s="3" t="s">
        <v>149</v>
      </c>
      <c r="B364" s="4">
        <v>0.48149999999999998</v>
      </c>
      <c r="C364" s="5">
        <v>52</v>
      </c>
      <c r="D364" s="4">
        <v>0.21299999999999999</v>
      </c>
      <c r="E364" s="5">
        <v>23</v>
      </c>
      <c r="F364" s="4">
        <v>7.4099999999999999E-2</v>
      </c>
      <c r="G364" s="5">
        <v>8</v>
      </c>
      <c r="H364" s="4">
        <v>0.23150000000000001</v>
      </c>
      <c r="I364" s="5">
        <v>25</v>
      </c>
      <c r="J364" s="5">
        <v>108</v>
      </c>
    </row>
    <row r="365" spans="1:12" x14ac:dyDescent="0.25">
      <c r="A365" s="3" t="s">
        <v>150</v>
      </c>
      <c r="B365" s="4">
        <v>0.42309999999999998</v>
      </c>
      <c r="C365" s="5">
        <v>44</v>
      </c>
      <c r="D365" s="4">
        <v>0.125</v>
      </c>
      <c r="E365" s="5">
        <v>13</v>
      </c>
      <c r="F365" s="4">
        <v>6.7299999999999999E-2</v>
      </c>
      <c r="G365" s="5">
        <v>7</v>
      </c>
      <c r="H365" s="4">
        <v>0.3846</v>
      </c>
      <c r="I365" s="5">
        <v>40</v>
      </c>
      <c r="J365" s="5">
        <v>104</v>
      </c>
    </row>
    <row r="366" spans="1:12" x14ac:dyDescent="0.25">
      <c r="A366" s="3" t="s">
        <v>151</v>
      </c>
      <c r="B366" s="4">
        <v>0.4118</v>
      </c>
      <c r="C366" s="5">
        <v>42</v>
      </c>
      <c r="D366" s="4">
        <v>0.1961</v>
      </c>
      <c r="E366" s="5">
        <v>20</v>
      </c>
      <c r="F366" s="4">
        <v>0.14710000000000001</v>
      </c>
      <c r="G366" s="5">
        <v>15</v>
      </c>
      <c r="H366" s="4">
        <v>0.24510000000000001</v>
      </c>
      <c r="I366" s="5">
        <v>25</v>
      </c>
      <c r="J366" s="5">
        <v>102</v>
      </c>
    </row>
    <row r="367" spans="1:12" x14ac:dyDescent="0.25">
      <c r="A367" s="6"/>
      <c r="B367" s="6"/>
      <c r="C367" s="6"/>
      <c r="D367" s="6"/>
      <c r="E367" s="6"/>
      <c r="F367" s="6"/>
      <c r="G367" s="6"/>
      <c r="H367" s="6"/>
      <c r="I367" s="6" t="s">
        <v>6</v>
      </c>
      <c r="J367" s="6">
        <v>109</v>
      </c>
    </row>
    <row r="368" spans="1:12" x14ac:dyDescent="0.25">
      <c r="A368" s="6"/>
      <c r="B368" s="6"/>
      <c r="C368" s="6"/>
      <c r="D368" s="6"/>
      <c r="E368" s="6"/>
      <c r="F368" s="6"/>
      <c r="G368" s="6"/>
      <c r="H368" s="6"/>
      <c r="I368" s="6" t="s">
        <v>7</v>
      </c>
      <c r="J368" s="6">
        <v>97</v>
      </c>
    </row>
    <row r="370" spans="1:16" ht="18" x14ac:dyDescent="0.25">
      <c r="A370" s="1" t="s">
        <v>153</v>
      </c>
    </row>
    <row r="371" spans="1:16" x14ac:dyDescent="0.25">
      <c r="A371" s="2"/>
      <c r="B371" s="7" t="s">
        <v>98</v>
      </c>
      <c r="C371" s="8"/>
      <c r="D371" s="7" t="s">
        <v>99</v>
      </c>
      <c r="E371" s="8"/>
      <c r="F371" s="7" t="s">
        <v>100</v>
      </c>
      <c r="G371" s="8"/>
      <c r="H371" s="7" t="s">
        <v>86</v>
      </c>
      <c r="I371" s="8"/>
      <c r="J371" s="2" t="s">
        <v>24</v>
      </c>
    </row>
    <row r="372" spans="1:16" x14ac:dyDescent="0.25">
      <c r="A372" s="3" t="s">
        <v>149</v>
      </c>
      <c r="B372" s="4">
        <v>0.31730000000000003</v>
      </c>
      <c r="C372" s="5">
        <v>33</v>
      </c>
      <c r="D372" s="4">
        <v>9.5999999999999992E-3</v>
      </c>
      <c r="E372" s="5">
        <v>1</v>
      </c>
      <c r="F372" s="4">
        <v>0.40379999999999999</v>
      </c>
      <c r="G372" s="5">
        <v>42</v>
      </c>
      <c r="H372" s="4">
        <v>0.26919999999999999</v>
      </c>
      <c r="I372" s="5">
        <v>28</v>
      </c>
      <c r="J372" s="5">
        <v>104</v>
      </c>
    </row>
    <row r="373" spans="1:16" x14ac:dyDescent="0.25">
      <c r="A373" s="3" t="s">
        <v>150</v>
      </c>
      <c r="B373" s="4">
        <v>0.2843</v>
      </c>
      <c r="C373" s="5">
        <v>29</v>
      </c>
      <c r="D373" s="4">
        <v>1.9599999999999999E-2</v>
      </c>
      <c r="E373" s="5">
        <v>2</v>
      </c>
      <c r="F373" s="4">
        <v>0.2843</v>
      </c>
      <c r="G373" s="5">
        <v>29</v>
      </c>
      <c r="H373" s="4">
        <v>0.4118</v>
      </c>
      <c r="I373" s="5">
        <v>42</v>
      </c>
      <c r="J373" s="5">
        <v>102</v>
      </c>
    </row>
    <row r="374" spans="1:16" x14ac:dyDescent="0.25">
      <c r="A374" s="3" t="s">
        <v>151</v>
      </c>
      <c r="B374" s="4">
        <v>0.32319999999999999</v>
      </c>
      <c r="C374" s="5">
        <v>32</v>
      </c>
      <c r="D374" s="4">
        <v>1.01E-2</v>
      </c>
      <c r="E374" s="5">
        <v>1</v>
      </c>
      <c r="F374" s="4">
        <v>0.40400000000000003</v>
      </c>
      <c r="G374" s="5">
        <v>40</v>
      </c>
      <c r="H374" s="4">
        <v>0.2626</v>
      </c>
      <c r="I374" s="5">
        <v>26</v>
      </c>
      <c r="J374" s="5">
        <v>99</v>
      </c>
    </row>
    <row r="375" spans="1:16" x14ac:dyDescent="0.25">
      <c r="A375" s="6"/>
      <c r="B375" s="6"/>
      <c r="C375" s="6"/>
      <c r="D375" s="6"/>
      <c r="E375" s="6"/>
      <c r="F375" s="6"/>
      <c r="G375" s="6"/>
      <c r="H375" s="6"/>
      <c r="I375" s="6" t="s">
        <v>6</v>
      </c>
      <c r="J375" s="6">
        <v>106</v>
      </c>
    </row>
    <row r="376" spans="1:16" x14ac:dyDescent="0.25">
      <c r="A376" s="6"/>
      <c r="B376" s="6"/>
      <c r="C376" s="6"/>
      <c r="D376" s="6"/>
      <c r="E376" s="6"/>
      <c r="F376" s="6"/>
      <c r="G376" s="6"/>
      <c r="H376" s="6"/>
      <c r="I376" s="6" t="s">
        <v>7</v>
      </c>
      <c r="J376" s="6">
        <v>100</v>
      </c>
    </row>
    <row r="378" spans="1:16" ht="18" x14ac:dyDescent="0.25">
      <c r="A378" s="1" t="s">
        <v>154</v>
      </c>
    </row>
    <row r="379" spans="1:16" x14ac:dyDescent="0.25">
      <c r="A379" s="2"/>
      <c r="B379" s="7" t="s">
        <v>103</v>
      </c>
      <c r="C379" s="8"/>
      <c r="D379" s="7" t="s">
        <v>104</v>
      </c>
      <c r="E379" s="8"/>
      <c r="F379" s="7" t="s">
        <v>105</v>
      </c>
      <c r="G379" s="8"/>
      <c r="H379" s="7" t="s">
        <v>106</v>
      </c>
      <c r="I379" s="8"/>
      <c r="J379" s="7" t="s">
        <v>107</v>
      </c>
      <c r="K379" s="8"/>
      <c r="L379" s="7" t="s">
        <v>108</v>
      </c>
      <c r="M379" s="8"/>
      <c r="N379" s="7" t="s">
        <v>155</v>
      </c>
      <c r="O379" s="8"/>
      <c r="P379" s="2" t="s">
        <v>24</v>
      </c>
    </row>
    <row r="380" spans="1:16" x14ac:dyDescent="0.25">
      <c r="A380" s="3" t="s">
        <v>149</v>
      </c>
      <c r="B380" s="4">
        <v>0.29409999999999997</v>
      </c>
      <c r="C380" s="5">
        <v>20</v>
      </c>
      <c r="D380" s="4">
        <v>0.6470999999999999</v>
      </c>
      <c r="E380" s="5">
        <v>44</v>
      </c>
      <c r="F380" s="4">
        <v>0.75</v>
      </c>
      <c r="G380" s="5">
        <v>51</v>
      </c>
      <c r="H380" s="4">
        <v>0.69120000000000004</v>
      </c>
      <c r="I380" s="5">
        <v>47</v>
      </c>
      <c r="J380" s="4">
        <v>0.29409999999999997</v>
      </c>
      <c r="K380" s="5">
        <v>20</v>
      </c>
      <c r="L380" s="4">
        <v>0.17649999999999999</v>
      </c>
      <c r="M380" s="5">
        <v>12</v>
      </c>
      <c r="N380" s="4">
        <v>0.13239999999999999</v>
      </c>
      <c r="O380" s="5">
        <v>9</v>
      </c>
      <c r="P380" s="5">
        <v>68</v>
      </c>
    </row>
    <row r="381" spans="1:16" x14ac:dyDescent="0.25">
      <c r="A381" s="3" t="s">
        <v>150</v>
      </c>
      <c r="B381" s="4">
        <v>0.27779999999999999</v>
      </c>
      <c r="C381" s="5">
        <v>15</v>
      </c>
      <c r="D381" s="4">
        <v>0.64810000000000001</v>
      </c>
      <c r="E381" s="5">
        <v>35</v>
      </c>
      <c r="F381" s="4">
        <v>0.72219999999999995</v>
      </c>
      <c r="G381" s="5">
        <v>39</v>
      </c>
      <c r="H381" s="4">
        <v>0.61109999999999998</v>
      </c>
      <c r="I381" s="5">
        <v>33</v>
      </c>
      <c r="J381" s="4">
        <v>0.25929999999999997</v>
      </c>
      <c r="K381" s="5">
        <v>14</v>
      </c>
      <c r="L381" s="4">
        <v>0.16669999999999999</v>
      </c>
      <c r="M381" s="5">
        <v>9</v>
      </c>
      <c r="N381" s="4">
        <v>0.12959999999999999</v>
      </c>
      <c r="O381" s="5">
        <v>7</v>
      </c>
      <c r="P381" s="5">
        <v>54</v>
      </c>
    </row>
    <row r="382" spans="1:16" x14ac:dyDescent="0.25">
      <c r="A382" s="3" t="s">
        <v>151</v>
      </c>
      <c r="B382" s="4">
        <v>0.40679999999999999</v>
      </c>
      <c r="C382" s="5">
        <v>24</v>
      </c>
      <c r="D382" s="4">
        <v>0.74580000000000002</v>
      </c>
      <c r="E382" s="5">
        <v>44</v>
      </c>
      <c r="F382" s="4">
        <v>0.7288</v>
      </c>
      <c r="G382" s="5">
        <v>43</v>
      </c>
      <c r="H382" s="4">
        <v>0.69489999999999996</v>
      </c>
      <c r="I382" s="5">
        <v>41</v>
      </c>
      <c r="J382" s="4">
        <v>0.33900000000000002</v>
      </c>
      <c r="K382" s="5">
        <v>20</v>
      </c>
      <c r="L382" s="4">
        <v>0.23730000000000001</v>
      </c>
      <c r="M382" s="5">
        <v>14</v>
      </c>
      <c r="N382" s="4">
        <v>0.2203</v>
      </c>
      <c r="O382" s="5">
        <v>13</v>
      </c>
      <c r="P382" s="5">
        <v>59</v>
      </c>
    </row>
    <row r="383" spans="1:16" x14ac:dyDescent="0.2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 t="s">
        <v>6</v>
      </c>
      <c r="P383" s="6">
        <v>72</v>
      </c>
    </row>
    <row r="384" spans="1:16" x14ac:dyDescent="0.2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 t="s">
        <v>7</v>
      </c>
      <c r="P384" s="6">
        <v>134</v>
      </c>
    </row>
    <row r="386" spans="1:13" ht="18" x14ac:dyDescent="0.25">
      <c r="A386" s="1" t="s">
        <v>156</v>
      </c>
    </row>
    <row r="387" spans="1:13" x14ac:dyDescent="0.25">
      <c r="A387" s="2"/>
      <c r="B387" s="7" t="s">
        <v>18</v>
      </c>
      <c r="C387" s="8"/>
      <c r="D387" s="7" t="s">
        <v>19</v>
      </c>
      <c r="E387" s="8"/>
      <c r="F387" s="7" t="s">
        <v>20</v>
      </c>
      <c r="G387" s="8"/>
      <c r="H387" s="7" t="s">
        <v>21</v>
      </c>
      <c r="I387" s="8"/>
      <c r="J387" s="7" t="s">
        <v>22</v>
      </c>
      <c r="K387" s="8"/>
      <c r="L387" s="2" t="s">
        <v>24</v>
      </c>
      <c r="M387" s="2" t="s">
        <v>25</v>
      </c>
    </row>
    <row r="388" spans="1:13" x14ac:dyDescent="0.25">
      <c r="A388" s="3" t="s">
        <v>26</v>
      </c>
      <c r="B388" s="4">
        <v>0.39329999999999998</v>
      </c>
      <c r="C388" s="5">
        <v>35</v>
      </c>
      <c r="D388" s="4">
        <v>0.48309999999999997</v>
      </c>
      <c r="E388" s="5">
        <v>43</v>
      </c>
      <c r="F388" s="4">
        <v>8.9900000000000008E-2</v>
      </c>
      <c r="G388" s="5">
        <v>8</v>
      </c>
      <c r="H388" s="4">
        <v>1.12E-2</v>
      </c>
      <c r="I388" s="5">
        <v>1</v>
      </c>
      <c r="J388" s="4">
        <v>2.2499999999999999E-2</v>
      </c>
      <c r="K388" s="5">
        <v>2</v>
      </c>
      <c r="L388" s="5">
        <v>89</v>
      </c>
      <c r="M388" s="5">
        <v>4.21</v>
      </c>
    </row>
    <row r="389" spans="1:13" x14ac:dyDescent="0.25">
      <c r="A389" s="3" t="s">
        <v>27</v>
      </c>
      <c r="B389" s="4">
        <v>0.28089999999999998</v>
      </c>
      <c r="C389" s="5">
        <v>25</v>
      </c>
      <c r="D389" s="4">
        <v>0.42699999999999999</v>
      </c>
      <c r="E389" s="5">
        <v>38</v>
      </c>
      <c r="F389" s="4">
        <v>0.23599999999999999</v>
      </c>
      <c r="G389" s="5">
        <v>21</v>
      </c>
      <c r="H389" s="4">
        <v>5.62E-2</v>
      </c>
      <c r="I389" s="5">
        <v>5</v>
      </c>
      <c r="J389" s="4">
        <v>0</v>
      </c>
      <c r="K389" s="5">
        <v>0</v>
      </c>
      <c r="L389" s="5">
        <v>89</v>
      </c>
      <c r="M389" s="5">
        <v>3.93</v>
      </c>
    </row>
    <row r="390" spans="1:13" x14ac:dyDescent="0.25">
      <c r="A390" s="3" t="s">
        <v>28</v>
      </c>
      <c r="B390" s="4">
        <v>2.2499999999999999E-2</v>
      </c>
      <c r="C390" s="5">
        <v>2</v>
      </c>
      <c r="D390" s="4">
        <v>4.4900000000000002E-2</v>
      </c>
      <c r="E390" s="5">
        <v>4</v>
      </c>
      <c r="F390" s="4">
        <v>0.25840000000000002</v>
      </c>
      <c r="G390" s="5">
        <v>23</v>
      </c>
      <c r="H390" s="4">
        <v>0.44940000000000002</v>
      </c>
      <c r="I390" s="5">
        <v>40</v>
      </c>
      <c r="J390" s="4">
        <v>0.22470000000000001</v>
      </c>
      <c r="K390" s="5">
        <v>20</v>
      </c>
      <c r="L390" s="5">
        <v>89</v>
      </c>
      <c r="M390" s="5">
        <v>2.19</v>
      </c>
    </row>
    <row r="391" spans="1:13" x14ac:dyDescent="0.25">
      <c r="A391" s="3" t="s">
        <v>29</v>
      </c>
      <c r="B391" s="4">
        <v>0</v>
      </c>
      <c r="C391" s="5">
        <v>0</v>
      </c>
      <c r="D391" s="4">
        <v>3.3700000000000001E-2</v>
      </c>
      <c r="E391" s="5">
        <v>3</v>
      </c>
      <c r="F391" s="4">
        <v>0.1124</v>
      </c>
      <c r="G391" s="5">
        <v>10</v>
      </c>
      <c r="H391" s="4">
        <v>0.38200000000000001</v>
      </c>
      <c r="I391" s="5">
        <v>34</v>
      </c>
      <c r="J391" s="4">
        <v>0.47189999999999999</v>
      </c>
      <c r="K391" s="5">
        <v>42</v>
      </c>
      <c r="L391" s="5">
        <v>89</v>
      </c>
      <c r="M391" s="5">
        <v>1.71</v>
      </c>
    </row>
    <row r="392" spans="1:13" x14ac:dyDescent="0.25">
      <c r="A392" s="3" t="s">
        <v>31</v>
      </c>
      <c r="B392" s="4">
        <v>0.3034</v>
      </c>
      <c r="C392" s="5">
        <v>27</v>
      </c>
      <c r="D392" s="4">
        <v>1.12E-2</v>
      </c>
      <c r="E392" s="5">
        <v>1</v>
      </c>
      <c r="F392" s="4">
        <v>0.3034</v>
      </c>
      <c r="G392" s="5">
        <v>27</v>
      </c>
      <c r="H392" s="4">
        <v>0.1011</v>
      </c>
      <c r="I392" s="5">
        <v>9</v>
      </c>
      <c r="J392" s="4">
        <v>0.28089999999999998</v>
      </c>
      <c r="K392" s="5">
        <v>25</v>
      </c>
      <c r="L392" s="5">
        <v>89</v>
      </c>
      <c r="M392" s="5">
        <v>2.96</v>
      </c>
    </row>
    <row r="393" spans="1:13" x14ac:dyDescent="0.2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 t="s">
        <v>6</v>
      </c>
      <c r="M393" s="6">
        <v>89</v>
      </c>
    </row>
    <row r="394" spans="1:13" x14ac:dyDescent="0.2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 t="s">
        <v>7</v>
      </c>
      <c r="M394" s="6">
        <v>117</v>
      </c>
    </row>
    <row r="396" spans="1:13" ht="18" x14ac:dyDescent="0.25">
      <c r="A396" s="1" t="s">
        <v>157</v>
      </c>
    </row>
    <row r="397" spans="1:13" x14ac:dyDescent="0.25">
      <c r="A397" s="6" t="s">
        <v>6</v>
      </c>
      <c r="B397" s="6">
        <v>42</v>
      </c>
    </row>
    <row r="398" spans="1:13" x14ac:dyDescent="0.25">
      <c r="A398" s="6" t="s">
        <v>7</v>
      </c>
      <c r="B398" s="6">
        <v>164</v>
      </c>
    </row>
    <row r="400" spans="1:13" ht="18" x14ac:dyDescent="0.25">
      <c r="A400" s="1" t="s">
        <v>158</v>
      </c>
    </row>
    <row r="401" spans="1:3" x14ac:dyDescent="0.25">
      <c r="A401" s="6" t="s">
        <v>6</v>
      </c>
      <c r="B401" s="6">
        <v>60</v>
      </c>
    </row>
    <row r="402" spans="1:3" x14ac:dyDescent="0.25">
      <c r="A402" s="6" t="s">
        <v>7</v>
      </c>
      <c r="B402" s="6">
        <v>146</v>
      </c>
    </row>
    <row r="404" spans="1:3" ht="18" x14ac:dyDescent="0.25">
      <c r="A404" s="1" t="s">
        <v>159</v>
      </c>
    </row>
    <row r="405" spans="1:3" x14ac:dyDescent="0.25">
      <c r="A405" s="2" t="s">
        <v>2</v>
      </c>
      <c r="B405" s="7" t="s">
        <v>3</v>
      </c>
      <c r="C405" s="8"/>
    </row>
    <row r="406" spans="1:3" x14ac:dyDescent="0.25">
      <c r="A406" s="3" t="s">
        <v>160</v>
      </c>
      <c r="B406" s="4">
        <v>0</v>
      </c>
      <c r="C406" s="5">
        <v>0</v>
      </c>
    </row>
    <row r="407" spans="1:3" x14ac:dyDescent="0.25">
      <c r="A407" s="3" t="s">
        <v>161</v>
      </c>
      <c r="B407" s="4">
        <v>1.43E-2</v>
      </c>
      <c r="C407" s="5">
        <v>2</v>
      </c>
    </row>
    <row r="408" spans="1:3" x14ac:dyDescent="0.25">
      <c r="A408" s="3" t="s">
        <v>162</v>
      </c>
      <c r="B408" s="4">
        <v>0.1429</v>
      </c>
      <c r="C408" s="5">
        <v>20</v>
      </c>
    </row>
    <row r="409" spans="1:3" x14ac:dyDescent="0.25">
      <c r="A409" s="3" t="s">
        <v>163</v>
      </c>
      <c r="B409" s="4">
        <v>0.23569999999999999</v>
      </c>
      <c r="C409" s="5">
        <v>33</v>
      </c>
    </row>
    <row r="410" spans="1:3" x14ac:dyDescent="0.25">
      <c r="A410" s="3" t="s">
        <v>164</v>
      </c>
      <c r="B410" s="4">
        <v>0.2</v>
      </c>
      <c r="C410" s="5">
        <v>28</v>
      </c>
    </row>
    <row r="411" spans="1:3" x14ac:dyDescent="0.25">
      <c r="A411" s="3" t="s">
        <v>165</v>
      </c>
      <c r="B411" s="4">
        <v>0.13569999999999999</v>
      </c>
      <c r="C411" s="5">
        <v>19</v>
      </c>
    </row>
    <row r="412" spans="1:3" x14ac:dyDescent="0.25">
      <c r="A412" s="3" t="s">
        <v>166</v>
      </c>
      <c r="B412" s="4">
        <v>0.27139999999999997</v>
      </c>
      <c r="C412" s="5">
        <v>38</v>
      </c>
    </row>
    <row r="413" spans="1:3" x14ac:dyDescent="0.25">
      <c r="A413" s="6"/>
      <c r="B413" s="6" t="s">
        <v>6</v>
      </c>
      <c r="C413" s="6">
        <v>140</v>
      </c>
    </row>
    <row r="414" spans="1:3" x14ac:dyDescent="0.25">
      <c r="A414" s="6"/>
      <c r="B414" s="6" t="s">
        <v>7</v>
      </c>
      <c r="C414" s="6">
        <v>66</v>
      </c>
    </row>
    <row r="416" spans="1:3" ht="18" x14ac:dyDescent="0.25">
      <c r="A416" s="1" t="s">
        <v>167</v>
      </c>
    </row>
    <row r="417" spans="1:3" x14ac:dyDescent="0.25">
      <c r="A417" s="2" t="s">
        <v>2</v>
      </c>
      <c r="B417" s="7" t="s">
        <v>3</v>
      </c>
      <c r="C417" s="8"/>
    </row>
    <row r="418" spans="1:3" x14ac:dyDescent="0.25">
      <c r="A418" s="3" t="s">
        <v>168</v>
      </c>
      <c r="B418" s="4">
        <v>2.1000000000000001E-2</v>
      </c>
      <c r="C418" s="5">
        <v>3</v>
      </c>
    </row>
    <row r="419" spans="1:3" x14ac:dyDescent="0.25">
      <c r="A419" s="3" t="s">
        <v>169</v>
      </c>
      <c r="B419" s="4">
        <v>8.3900000000000002E-2</v>
      </c>
      <c r="C419" s="5">
        <v>12</v>
      </c>
    </row>
    <row r="420" spans="1:3" x14ac:dyDescent="0.25">
      <c r="A420" s="3" t="s">
        <v>170</v>
      </c>
      <c r="B420" s="4">
        <v>0.11890000000000001</v>
      </c>
      <c r="C420" s="5">
        <v>17</v>
      </c>
    </row>
    <row r="421" spans="1:3" x14ac:dyDescent="0.25">
      <c r="A421" s="3" t="s">
        <v>171</v>
      </c>
      <c r="B421" s="4">
        <v>0.7762</v>
      </c>
      <c r="C421" s="5">
        <v>111</v>
      </c>
    </row>
    <row r="422" spans="1:3" x14ac:dyDescent="0.25">
      <c r="A422" s="6"/>
      <c r="B422" s="6" t="s">
        <v>6</v>
      </c>
      <c r="C422" s="6">
        <v>143</v>
      </c>
    </row>
    <row r="423" spans="1:3" x14ac:dyDescent="0.25">
      <c r="A423" s="6"/>
      <c r="B423" s="6" t="s">
        <v>7</v>
      </c>
      <c r="C423" s="6">
        <v>63</v>
      </c>
    </row>
    <row r="425" spans="1:3" ht="18" x14ac:dyDescent="0.25">
      <c r="A425" s="1" t="s">
        <v>172</v>
      </c>
    </row>
    <row r="426" spans="1:3" x14ac:dyDescent="0.25">
      <c r="A426" s="2" t="s">
        <v>2</v>
      </c>
      <c r="B426" s="7" t="s">
        <v>3</v>
      </c>
      <c r="C426" s="8"/>
    </row>
    <row r="427" spans="1:3" x14ac:dyDescent="0.25">
      <c r="A427" s="3" t="s">
        <v>173</v>
      </c>
      <c r="B427" s="4">
        <v>0.60140000000000005</v>
      </c>
      <c r="C427" s="5">
        <v>83</v>
      </c>
    </row>
    <row r="428" spans="1:3" x14ac:dyDescent="0.25">
      <c r="A428" s="3" t="s">
        <v>174</v>
      </c>
      <c r="B428" s="4">
        <v>0.38409999999999989</v>
      </c>
      <c r="C428" s="5">
        <v>53</v>
      </c>
    </row>
    <row r="429" spans="1:3" x14ac:dyDescent="0.25">
      <c r="A429" s="3" t="s">
        <v>175</v>
      </c>
      <c r="B429" s="4">
        <v>1.4500000000000001E-2</v>
      </c>
      <c r="C429" s="5">
        <v>2</v>
      </c>
    </row>
    <row r="430" spans="1:3" x14ac:dyDescent="0.25">
      <c r="A430" s="6"/>
      <c r="B430" s="6" t="s">
        <v>6</v>
      </c>
      <c r="C430" s="6">
        <v>138</v>
      </c>
    </row>
    <row r="431" spans="1:3" x14ac:dyDescent="0.25">
      <c r="A431" s="6"/>
      <c r="B431" s="6" t="s">
        <v>7</v>
      </c>
      <c r="C431" s="6">
        <v>68</v>
      </c>
    </row>
    <row r="433" spans="1:3" ht="18" x14ac:dyDescent="0.25">
      <c r="A433" s="1" t="s">
        <v>176</v>
      </c>
    </row>
    <row r="434" spans="1:3" x14ac:dyDescent="0.25">
      <c r="A434" s="2" t="s">
        <v>2</v>
      </c>
      <c r="B434" s="7" t="s">
        <v>3</v>
      </c>
      <c r="C434" s="8"/>
    </row>
    <row r="435" spans="1:3" x14ac:dyDescent="0.25">
      <c r="A435" s="3" t="s">
        <v>177</v>
      </c>
      <c r="B435" s="4">
        <v>9.2300000000000007E-2</v>
      </c>
      <c r="C435" s="5">
        <v>12</v>
      </c>
    </row>
    <row r="436" spans="1:3" x14ac:dyDescent="0.25">
      <c r="A436" s="3" t="s">
        <v>178</v>
      </c>
      <c r="B436" s="4">
        <v>0</v>
      </c>
      <c r="C436" s="5">
        <v>0</v>
      </c>
    </row>
    <row r="437" spans="1:3" x14ac:dyDescent="0.25">
      <c r="A437" s="3" t="s">
        <v>179</v>
      </c>
      <c r="B437" s="4">
        <v>0</v>
      </c>
      <c r="C437" s="5">
        <v>0</v>
      </c>
    </row>
    <row r="438" spans="1:3" x14ac:dyDescent="0.25">
      <c r="A438" s="3" t="s">
        <v>180</v>
      </c>
      <c r="B438" s="4">
        <v>4.6199999999999998E-2</v>
      </c>
      <c r="C438" s="5">
        <v>6</v>
      </c>
    </row>
    <row r="439" spans="1:3" x14ac:dyDescent="0.25">
      <c r="A439" s="3" t="s">
        <v>181</v>
      </c>
      <c r="B439" s="4">
        <v>2.3099999999999999E-2</v>
      </c>
      <c r="C439" s="5">
        <v>3</v>
      </c>
    </row>
    <row r="440" spans="1:3" x14ac:dyDescent="0.25">
      <c r="A440" s="3" t="s">
        <v>182</v>
      </c>
      <c r="B440" s="4">
        <v>7.7000000000000002E-3</v>
      </c>
      <c r="C440" s="5">
        <v>1</v>
      </c>
    </row>
    <row r="441" spans="1:3" x14ac:dyDescent="0.25">
      <c r="A441" s="3" t="s">
        <v>183</v>
      </c>
      <c r="B441" s="4">
        <v>0.9154000000000001</v>
      </c>
      <c r="C441" s="5">
        <v>119</v>
      </c>
    </row>
    <row r="442" spans="1:3" x14ac:dyDescent="0.25">
      <c r="A442" s="6"/>
      <c r="B442" s="6" t="s">
        <v>6</v>
      </c>
      <c r="C442" s="6">
        <v>130</v>
      </c>
    </row>
    <row r="443" spans="1:3" x14ac:dyDescent="0.25">
      <c r="A443" s="6"/>
      <c r="B443" s="6" t="s">
        <v>7</v>
      </c>
      <c r="C443" s="6">
        <v>76</v>
      </c>
    </row>
    <row r="445" spans="1:3" ht="18" x14ac:dyDescent="0.25">
      <c r="A445" s="1" t="s">
        <v>184</v>
      </c>
    </row>
    <row r="446" spans="1:3" x14ac:dyDescent="0.25">
      <c r="A446" s="2" t="s">
        <v>2</v>
      </c>
      <c r="B446" s="7" t="s">
        <v>3</v>
      </c>
      <c r="C446" s="8"/>
    </row>
    <row r="447" spans="1:3" x14ac:dyDescent="0.25">
      <c r="A447" s="3" t="s">
        <v>185</v>
      </c>
      <c r="B447" s="4">
        <v>0.51819999999999999</v>
      </c>
      <c r="C447" s="5">
        <v>71</v>
      </c>
    </row>
    <row r="448" spans="1:3" x14ac:dyDescent="0.25">
      <c r="A448" s="3" t="s">
        <v>186</v>
      </c>
      <c r="B448" s="4">
        <v>5.1100000000000013E-2</v>
      </c>
      <c r="C448" s="5">
        <v>7</v>
      </c>
    </row>
    <row r="449" spans="1:3" x14ac:dyDescent="0.25">
      <c r="A449" s="3" t="s">
        <v>187</v>
      </c>
      <c r="B449" s="4">
        <v>1.46E-2</v>
      </c>
      <c r="C449" s="5">
        <v>2</v>
      </c>
    </row>
    <row r="450" spans="1:3" x14ac:dyDescent="0.25">
      <c r="A450" s="3" t="s">
        <v>188</v>
      </c>
      <c r="B450" s="4">
        <v>0.16789999999999999</v>
      </c>
      <c r="C450" s="5">
        <v>23</v>
      </c>
    </row>
    <row r="451" spans="1:3" x14ac:dyDescent="0.25">
      <c r="A451" s="3" t="s">
        <v>189</v>
      </c>
      <c r="B451" s="4">
        <v>1.46E-2</v>
      </c>
      <c r="C451" s="5">
        <v>2</v>
      </c>
    </row>
    <row r="452" spans="1:3" x14ac:dyDescent="0.25">
      <c r="A452" s="3" t="s">
        <v>190</v>
      </c>
      <c r="B452" s="4">
        <v>1.46E-2</v>
      </c>
      <c r="C452" s="5">
        <v>2</v>
      </c>
    </row>
    <row r="453" spans="1:3" x14ac:dyDescent="0.25">
      <c r="A453" s="3" t="s">
        <v>191</v>
      </c>
      <c r="B453" s="4">
        <v>0.2117</v>
      </c>
      <c r="C453" s="5">
        <v>29</v>
      </c>
    </row>
    <row r="454" spans="1:3" x14ac:dyDescent="0.25">
      <c r="A454" s="3" t="s">
        <v>192</v>
      </c>
      <c r="B454" s="4">
        <v>7.3000000000000001E-3</v>
      </c>
      <c r="C454" s="5">
        <v>1</v>
      </c>
    </row>
    <row r="455" spans="1:3" x14ac:dyDescent="0.25">
      <c r="A455" s="6"/>
      <c r="B455" s="6" t="s">
        <v>6</v>
      </c>
      <c r="C455" s="6">
        <v>137</v>
      </c>
    </row>
    <row r="456" spans="1:3" x14ac:dyDescent="0.25">
      <c r="A456" s="6"/>
      <c r="B456" s="6" t="s">
        <v>7</v>
      </c>
      <c r="C456" s="6">
        <v>69</v>
      </c>
    </row>
    <row r="458" spans="1:3" ht="18" x14ac:dyDescent="0.25">
      <c r="A458" s="1" t="s">
        <v>193</v>
      </c>
    </row>
    <row r="459" spans="1:3" x14ac:dyDescent="0.25">
      <c r="A459" s="2" t="s">
        <v>2</v>
      </c>
      <c r="B459" s="7" t="s">
        <v>3</v>
      </c>
      <c r="C459" s="8"/>
    </row>
    <row r="460" spans="1:3" x14ac:dyDescent="0.25">
      <c r="A460" s="3" t="s">
        <v>194</v>
      </c>
      <c r="B460" s="4">
        <v>0.25829999999999997</v>
      </c>
      <c r="C460" s="5">
        <v>31</v>
      </c>
    </row>
    <row r="461" spans="1:3" x14ac:dyDescent="0.25">
      <c r="A461" s="3" t="s">
        <v>195</v>
      </c>
      <c r="B461" s="4">
        <v>0.15</v>
      </c>
      <c r="C461" s="5">
        <v>18</v>
      </c>
    </row>
    <row r="462" spans="1:3" x14ac:dyDescent="0.25">
      <c r="A462" s="3" t="s">
        <v>196</v>
      </c>
      <c r="B462" s="4">
        <v>3.3300000000000003E-2</v>
      </c>
      <c r="C462" s="5">
        <v>4</v>
      </c>
    </row>
    <row r="463" spans="1:3" x14ac:dyDescent="0.25">
      <c r="A463" s="3" t="s">
        <v>197</v>
      </c>
      <c r="B463" s="4">
        <v>0.10829999999999999</v>
      </c>
      <c r="C463" s="5">
        <v>13</v>
      </c>
    </row>
    <row r="464" spans="1:3" x14ac:dyDescent="0.25">
      <c r="A464" s="3" t="s">
        <v>198</v>
      </c>
      <c r="B464" s="4">
        <v>8.3000000000000001E-3</v>
      </c>
      <c r="C464" s="5">
        <v>1</v>
      </c>
    </row>
    <row r="465" spans="1:3" x14ac:dyDescent="0.25">
      <c r="A465" s="3" t="s">
        <v>199</v>
      </c>
      <c r="B465" s="4">
        <v>4.1700000000000001E-2</v>
      </c>
      <c r="C465" s="5">
        <v>5</v>
      </c>
    </row>
    <row r="466" spans="1:3" x14ac:dyDescent="0.25">
      <c r="A466" s="3" t="s">
        <v>200</v>
      </c>
      <c r="B466" s="4">
        <v>6.6699999999999995E-2</v>
      </c>
      <c r="C466" s="5">
        <v>8</v>
      </c>
    </row>
    <row r="467" spans="1:3" x14ac:dyDescent="0.25">
      <c r="A467" s="3" t="s">
        <v>201</v>
      </c>
      <c r="B467" s="4">
        <v>0.1</v>
      </c>
      <c r="C467" s="5">
        <v>12</v>
      </c>
    </row>
    <row r="468" spans="1:3" x14ac:dyDescent="0.25">
      <c r="A468" s="3" t="s">
        <v>202</v>
      </c>
      <c r="B468" s="4">
        <v>0</v>
      </c>
      <c r="C468" s="5">
        <v>0</v>
      </c>
    </row>
    <row r="469" spans="1:3" x14ac:dyDescent="0.25">
      <c r="A469" s="3" t="s">
        <v>203</v>
      </c>
      <c r="B469" s="4">
        <v>0.10829999999999999</v>
      </c>
      <c r="C469" s="5">
        <v>13</v>
      </c>
    </row>
    <row r="470" spans="1:3" x14ac:dyDescent="0.25">
      <c r="A470" s="3" t="s">
        <v>204</v>
      </c>
      <c r="B470" s="4">
        <v>0</v>
      </c>
      <c r="C470" s="5">
        <v>0</v>
      </c>
    </row>
    <row r="471" spans="1:3" x14ac:dyDescent="0.25">
      <c r="A471" s="3" t="s">
        <v>205</v>
      </c>
      <c r="B471" s="4">
        <v>2.5000000000000001E-2</v>
      </c>
      <c r="C471" s="5">
        <v>3</v>
      </c>
    </row>
    <row r="472" spans="1:3" x14ac:dyDescent="0.25">
      <c r="A472" s="3" t="s">
        <v>206</v>
      </c>
      <c r="B472" s="4">
        <v>8.3000000000000001E-3</v>
      </c>
      <c r="C472" s="5">
        <v>1</v>
      </c>
    </row>
    <row r="473" spans="1:3" x14ac:dyDescent="0.25">
      <c r="A473" s="3" t="s">
        <v>207</v>
      </c>
      <c r="B473" s="4">
        <v>0</v>
      </c>
      <c r="C473" s="5">
        <v>0</v>
      </c>
    </row>
    <row r="474" spans="1:3" x14ac:dyDescent="0.25">
      <c r="A474" s="3" t="s">
        <v>208</v>
      </c>
      <c r="B474" s="4">
        <v>0</v>
      </c>
      <c r="C474" s="5">
        <v>0</v>
      </c>
    </row>
    <row r="475" spans="1:3" x14ac:dyDescent="0.25">
      <c r="A475" s="3" t="s">
        <v>209</v>
      </c>
      <c r="B475" s="4">
        <v>9.1700000000000004E-2</v>
      </c>
      <c r="C475" s="5">
        <v>11</v>
      </c>
    </row>
    <row r="476" spans="1:3" x14ac:dyDescent="0.25">
      <c r="A476" s="6"/>
      <c r="B476" s="6" t="s">
        <v>6</v>
      </c>
      <c r="C476" s="6">
        <v>120</v>
      </c>
    </row>
    <row r="477" spans="1:3" x14ac:dyDescent="0.25">
      <c r="A477" s="6"/>
      <c r="B477" s="6" t="s">
        <v>7</v>
      </c>
      <c r="C477" s="6">
        <v>86</v>
      </c>
    </row>
  </sheetData>
  <mergeCells count="125">
    <mergeCell ref="B426:C426"/>
    <mergeCell ref="B434:C434"/>
    <mergeCell ref="B446:C446"/>
    <mergeCell ref="B459:C459"/>
    <mergeCell ref="L379:M379"/>
    <mergeCell ref="N379:O379"/>
    <mergeCell ref="B387:C387"/>
    <mergeCell ref="D387:E387"/>
    <mergeCell ref="F387:G387"/>
    <mergeCell ref="H387:I387"/>
    <mergeCell ref="J387:K387"/>
    <mergeCell ref="B405:C405"/>
    <mergeCell ref="B417:C417"/>
    <mergeCell ref="B371:C371"/>
    <mergeCell ref="D371:E371"/>
    <mergeCell ref="F371:G371"/>
    <mergeCell ref="H371:I371"/>
    <mergeCell ref="B379:C379"/>
    <mergeCell ref="D379:E379"/>
    <mergeCell ref="F379:G379"/>
    <mergeCell ref="H379:I379"/>
    <mergeCell ref="J379:K379"/>
    <mergeCell ref="B355:C355"/>
    <mergeCell ref="D355:E355"/>
    <mergeCell ref="F355:G355"/>
    <mergeCell ref="H355:I355"/>
    <mergeCell ref="J355:K355"/>
    <mergeCell ref="B363:C363"/>
    <mergeCell ref="D363:E363"/>
    <mergeCell ref="F363:G363"/>
    <mergeCell ref="H363:I363"/>
    <mergeCell ref="B332:C332"/>
    <mergeCell ref="D332:E332"/>
    <mergeCell ref="F332:G332"/>
    <mergeCell ref="H332:I332"/>
    <mergeCell ref="J332:K332"/>
    <mergeCell ref="L332:M332"/>
    <mergeCell ref="N332:O332"/>
    <mergeCell ref="P332:Q332"/>
    <mergeCell ref="B348:C348"/>
    <mergeCell ref="B308:C308"/>
    <mergeCell ref="D308:E308"/>
    <mergeCell ref="F308:G308"/>
    <mergeCell ref="H308:I308"/>
    <mergeCell ref="J308:K308"/>
    <mergeCell ref="B320:C320"/>
    <mergeCell ref="D320:E320"/>
    <mergeCell ref="F320:G320"/>
    <mergeCell ref="H320:I320"/>
    <mergeCell ref="B284:C284"/>
    <mergeCell ref="D284:E284"/>
    <mergeCell ref="F284:G284"/>
    <mergeCell ref="H284:I284"/>
    <mergeCell ref="J284:K284"/>
    <mergeCell ref="B296:C296"/>
    <mergeCell ref="D296:E296"/>
    <mergeCell ref="F296:G296"/>
    <mergeCell ref="H296:I296"/>
    <mergeCell ref="B259:C259"/>
    <mergeCell ref="D259:E259"/>
    <mergeCell ref="F259:G259"/>
    <mergeCell ref="H259:I259"/>
    <mergeCell ref="J259:K259"/>
    <mergeCell ref="L259:M259"/>
    <mergeCell ref="P259:Q259"/>
    <mergeCell ref="B277:C277"/>
    <mergeCell ref="B236:C236"/>
    <mergeCell ref="D236:E236"/>
    <mergeCell ref="F236:G236"/>
    <mergeCell ref="H236:I236"/>
    <mergeCell ref="J236:K236"/>
    <mergeCell ref="B245:C245"/>
    <mergeCell ref="D245:E245"/>
    <mergeCell ref="F245:G245"/>
    <mergeCell ref="H245:I245"/>
    <mergeCell ref="B184:C184"/>
    <mergeCell ref="B201:C201"/>
    <mergeCell ref="B208:C208"/>
    <mergeCell ref="D208:E208"/>
    <mergeCell ref="F208:G208"/>
    <mergeCell ref="H208:I208"/>
    <mergeCell ref="J208:K208"/>
    <mergeCell ref="B222:C222"/>
    <mergeCell ref="D222:E222"/>
    <mergeCell ref="F222:G222"/>
    <mergeCell ref="H222:I222"/>
    <mergeCell ref="B151:C151"/>
    <mergeCell ref="D151:E151"/>
    <mergeCell ref="F151:G151"/>
    <mergeCell ref="H151:I151"/>
    <mergeCell ref="J151:K151"/>
    <mergeCell ref="B166:C166"/>
    <mergeCell ref="D166:E166"/>
    <mergeCell ref="F166:G166"/>
    <mergeCell ref="H166:I166"/>
    <mergeCell ref="B115:C115"/>
    <mergeCell ref="D115:E115"/>
    <mergeCell ref="F115:G115"/>
    <mergeCell ref="H115:I115"/>
    <mergeCell ref="B133:C133"/>
    <mergeCell ref="D133:E133"/>
    <mergeCell ref="F133:G133"/>
    <mergeCell ref="H133:I133"/>
    <mergeCell ref="J133:K133"/>
    <mergeCell ref="L33:M33"/>
    <mergeCell ref="B44:C44"/>
    <mergeCell ref="B54:C54"/>
    <mergeCell ref="B63:C63"/>
    <mergeCell ref="B71:C71"/>
    <mergeCell ref="B82:C82"/>
    <mergeCell ref="B90:C90"/>
    <mergeCell ref="B97:C97"/>
    <mergeCell ref="D97:E97"/>
    <mergeCell ref="F97:G97"/>
    <mergeCell ref="H97:I97"/>
    <mergeCell ref="J97:K97"/>
    <mergeCell ref="B3:C3"/>
    <mergeCell ref="B10:C10"/>
    <mergeCell ref="B17:C17"/>
    <mergeCell ref="B24:C24"/>
    <mergeCell ref="B33:C33"/>
    <mergeCell ref="D33:E33"/>
    <mergeCell ref="F33:G33"/>
    <mergeCell ref="H33:I33"/>
    <mergeCell ref="J33:K33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C68A8-40D4-42FD-9257-35AC6C06974E}">
  <dimension ref="A1:M159"/>
  <sheetViews>
    <sheetView topLeftCell="A28" zoomScaleNormal="100" workbookViewId="0">
      <selection activeCell="M46" sqref="M46"/>
    </sheetView>
  </sheetViews>
  <sheetFormatPr defaultRowHeight="15" x14ac:dyDescent="0.25"/>
  <cols>
    <col min="1" max="1" width="49" customWidth="1"/>
    <col min="2" max="2" width="15.7109375" customWidth="1"/>
    <col min="3" max="3" width="14.28515625" customWidth="1"/>
    <col min="4" max="4" width="13.7109375" customWidth="1"/>
    <col min="5" max="5" width="14.140625" customWidth="1"/>
    <col min="6" max="6" width="17.140625" customWidth="1"/>
    <col min="9" max="9" width="18.28515625" customWidth="1"/>
    <col min="10" max="10" width="17.85546875" customWidth="1"/>
    <col min="11" max="11" width="19.140625" customWidth="1"/>
  </cols>
  <sheetData>
    <row r="1" spans="1:13" customFormat="1" x14ac:dyDescent="0.25"/>
    <row r="2" spans="1:13" customFormat="1" x14ac:dyDescent="0.25"/>
    <row r="3" spans="1:13" customFormat="1" x14ac:dyDescent="0.25"/>
    <row r="4" spans="1:13" customFormat="1" x14ac:dyDescent="0.25"/>
    <row r="5" spans="1:13" customFormat="1" x14ac:dyDescent="0.25">
      <c r="A5" t="s">
        <v>58</v>
      </c>
    </row>
    <row r="6" spans="1:13" customFormat="1" x14ac:dyDescent="0.25">
      <c r="B6" t="s">
        <v>59</v>
      </c>
      <c r="C6" t="s">
        <v>33</v>
      </c>
      <c r="D6" t="s">
        <v>34</v>
      </c>
      <c r="E6" t="s">
        <v>35</v>
      </c>
      <c r="F6" t="s">
        <v>36</v>
      </c>
    </row>
    <row r="7" spans="1:13" customFormat="1" x14ac:dyDescent="0.25">
      <c r="A7" t="s">
        <v>60</v>
      </c>
      <c r="B7" s="12">
        <v>0.1</v>
      </c>
      <c r="C7" s="12">
        <v>0.1</v>
      </c>
      <c r="D7" s="13">
        <v>0.51670000000000005</v>
      </c>
      <c r="E7" s="12">
        <v>0.15</v>
      </c>
      <c r="F7" s="12">
        <v>0.1333</v>
      </c>
    </row>
    <row r="8" spans="1:13" customFormat="1" x14ac:dyDescent="0.25">
      <c r="A8" t="s">
        <v>61</v>
      </c>
      <c r="B8" s="12">
        <v>0.1043</v>
      </c>
      <c r="C8" s="12">
        <v>9.5700000000000007E-2</v>
      </c>
      <c r="D8" s="13">
        <v>0.33040000000000003</v>
      </c>
      <c r="E8" s="12">
        <v>0.30430000000000001</v>
      </c>
      <c r="F8" s="12">
        <v>0.16520000000000001</v>
      </c>
    </row>
    <row r="9" spans="1:13" customFormat="1" x14ac:dyDescent="0.25">
      <c r="A9" t="s">
        <v>62</v>
      </c>
      <c r="B9" s="12">
        <v>9.5700000000000007E-2</v>
      </c>
      <c r="C9" s="12">
        <v>6.9599999999999995E-2</v>
      </c>
      <c r="D9" s="12">
        <v>0.313</v>
      </c>
      <c r="E9" s="13">
        <v>0.32169999999999999</v>
      </c>
      <c r="F9" s="12">
        <v>0.2</v>
      </c>
    </row>
    <row r="10" spans="1:13" customFormat="1" x14ac:dyDescent="0.25">
      <c r="A10" t="s">
        <v>63</v>
      </c>
      <c r="B10" s="12">
        <v>0.12280000000000001</v>
      </c>
      <c r="C10" s="12">
        <v>8.77E-2</v>
      </c>
      <c r="D10" s="13">
        <v>0.40350000000000003</v>
      </c>
      <c r="E10" s="12">
        <v>0.23680000000000001</v>
      </c>
      <c r="F10" s="12">
        <v>0.14910000000000001</v>
      </c>
    </row>
    <row r="11" spans="1:13" customFormat="1" x14ac:dyDescent="0.25">
      <c r="A11" t="s">
        <v>64</v>
      </c>
      <c r="B11" s="12">
        <v>0.1217</v>
      </c>
      <c r="C11" s="12">
        <v>9.5700000000000007E-2</v>
      </c>
      <c r="D11" s="13">
        <v>0.4783</v>
      </c>
      <c r="E11" s="12">
        <v>0.1565</v>
      </c>
      <c r="F11" s="12">
        <v>0.14779999999999999</v>
      </c>
    </row>
    <row r="12" spans="1:13" customFormat="1" x14ac:dyDescent="0.25">
      <c r="A12" t="s">
        <v>65</v>
      </c>
      <c r="B12" s="12">
        <v>0.13039999999999999</v>
      </c>
      <c r="C12" s="12">
        <v>0.1391</v>
      </c>
      <c r="D12" s="13">
        <v>0.45219999999999999</v>
      </c>
      <c r="E12" s="12">
        <v>0.1565</v>
      </c>
      <c r="F12" s="12">
        <v>0.1217</v>
      </c>
    </row>
    <row r="13" spans="1:13" customFormat="1" x14ac:dyDescent="0.25">
      <c r="A13" t="s">
        <v>66</v>
      </c>
      <c r="B13" s="12">
        <v>0.14779999999999999</v>
      </c>
      <c r="C13" s="12">
        <v>0.1739</v>
      </c>
      <c r="D13" s="13">
        <v>0.44350000000000001</v>
      </c>
      <c r="E13" s="12">
        <v>0.1217</v>
      </c>
      <c r="F13" s="12">
        <v>0.113</v>
      </c>
    </row>
    <row r="14" spans="1:13" customFormat="1" x14ac:dyDescent="0.25">
      <c r="A14" t="s">
        <v>67</v>
      </c>
      <c r="B14" s="12">
        <v>0.14779999999999999</v>
      </c>
      <c r="C14" s="12">
        <v>0.18260000000000001</v>
      </c>
      <c r="D14" s="13">
        <v>0.41739999999999999</v>
      </c>
      <c r="E14" s="12">
        <v>0.1391</v>
      </c>
      <c r="F14" s="12">
        <v>0.113</v>
      </c>
    </row>
    <row r="15" spans="1:13" customFormat="1" x14ac:dyDescent="0.25">
      <c r="A15" t="s">
        <v>68</v>
      </c>
      <c r="B15" s="12">
        <v>0.14779999999999999</v>
      </c>
      <c r="C15" s="12">
        <v>0.1913</v>
      </c>
      <c r="D15" s="13">
        <v>0.42609999999999998</v>
      </c>
      <c r="E15" s="12">
        <v>0.13039999999999999</v>
      </c>
      <c r="F15" s="12">
        <v>0.1043</v>
      </c>
    </row>
    <row r="16" spans="1:13" customFormat="1" x14ac:dyDescent="0.25">
      <c r="A16" t="s">
        <v>69</v>
      </c>
      <c r="B16" s="12">
        <v>0.1391</v>
      </c>
      <c r="C16" s="12">
        <v>0.2</v>
      </c>
      <c r="D16" s="13">
        <v>0.41739999999999999</v>
      </c>
      <c r="E16" s="12">
        <v>0.1391</v>
      </c>
      <c r="F16" s="12">
        <v>0.1043</v>
      </c>
    </row>
    <row r="17" spans="1:13" customFormat="1" x14ac:dyDescent="0.25">
      <c r="A17" t="s">
        <v>70</v>
      </c>
      <c r="B17" s="12">
        <v>0.14779999999999999</v>
      </c>
      <c r="C17" s="12">
        <v>0.1913</v>
      </c>
      <c r="D17" s="13">
        <v>0.40870000000000001</v>
      </c>
      <c r="E17" s="12">
        <v>0.1391</v>
      </c>
      <c r="F17" s="12">
        <v>0.113</v>
      </c>
    </row>
    <row r="18" spans="1:13" customFormat="1" x14ac:dyDescent="0.25">
      <c r="A18" t="s">
        <v>71</v>
      </c>
      <c r="B18" s="12">
        <v>0.15040000000000001</v>
      </c>
      <c r="C18" s="12">
        <v>0.17699999999999999</v>
      </c>
      <c r="D18" s="13">
        <v>0.42480000000000001</v>
      </c>
      <c r="E18" s="12">
        <v>0.13270000000000001</v>
      </c>
      <c r="F18" s="12">
        <v>0.115</v>
      </c>
    </row>
    <row r="19" spans="1:13" customFormat="1" x14ac:dyDescent="0.25">
      <c r="A19" t="s">
        <v>72</v>
      </c>
      <c r="B19" s="12">
        <v>0.15790000000000001</v>
      </c>
      <c r="C19" s="12">
        <v>0.1842</v>
      </c>
      <c r="D19" s="13">
        <v>0.42109999999999997</v>
      </c>
      <c r="E19" s="12">
        <v>0.12280000000000001</v>
      </c>
      <c r="F19" s="12">
        <v>0.114</v>
      </c>
    </row>
    <row r="20" spans="1:13" customFormat="1" x14ac:dyDescent="0.25"/>
    <row r="21" spans="1:13" customFormat="1" x14ac:dyDescent="0.25"/>
    <row r="22" spans="1:13" customFormat="1" x14ac:dyDescent="0.25">
      <c r="B22" t="s">
        <v>59</v>
      </c>
      <c r="C22" t="s">
        <v>33</v>
      </c>
      <c r="D22" t="s">
        <v>34</v>
      </c>
      <c r="E22" t="s">
        <v>35</v>
      </c>
      <c r="F22" t="s">
        <v>36</v>
      </c>
      <c r="G22" t="s">
        <v>210</v>
      </c>
    </row>
    <row r="23" spans="1:13" customFormat="1" x14ac:dyDescent="0.25">
      <c r="B23">
        <v>0</v>
      </c>
      <c r="C23">
        <v>3</v>
      </c>
      <c r="D23">
        <v>8</v>
      </c>
      <c r="E23">
        <v>12</v>
      </c>
      <c r="F23">
        <v>13</v>
      </c>
    </row>
    <row r="24" spans="1:13" customFormat="1" x14ac:dyDescent="0.25">
      <c r="A24" t="s">
        <v>60</v>
      </c>
      <c r="B24">
        <f>B7*$B$23</f>
        <v>0</v>
      </c>
      <c r="C24">
        <f>C7*$C$23</f>
        <v>0.30000000000000004</v>
      </c>
      <c r="D24">
        <f>D7*$D$23</f>
        <v>4.1336000000000004</v>
      </c>
      <c r="E24">
        <f>E7*$E$23</f>
        <v>1.7999999999999998</v>
      </c>
      <c r="F24">
        <f>F7*$F$23</f>
        <v>1.7329000000000001</v>
      </c>
      <c r="G24" s="14">
        <f>SUM(B24:F24)</f>
        <v>7.9664999999999999</v>
      </c>
    </row>
    <row r="25" spans="1:13" customFormat="1" x14ac:dyDescent="0.25">
      <c r="A25" t="s">
        <v>61</v>
      </c>
      <c r="B25">
        <f t="shared" ref="B25:B36" si="0">B8*$B$23</f>
        <v>0</v>
      </c>
      <c r="C25">
        <f t="shared" ref="C25:C36" si="1">C8*$C$23</f>
        <v>0.28710000000000002</v>
      </c>
      <c r="D25">
        <f t="shared" ref="D25:D36" si="2">D8*$D$23</f>
        <v>2.6432000000000002</v>
      </c>
      <c r="E25">
        <f t="shared" ref="E25:E36" si="3">E8*$E$23</f>
        <v>3.6516000000000002</v>
      </c>
      <c r="F25">
        <f t="shared" ref="F25:F36" si="4">F8*$F$23</f>
        <v>2.1476000000000002</v>
      </c>
      <c r="G25" s="14">
        <f t="shared" ref="G25:G36" si="5">SUM(B25:F25)</f>
        <v>8.7295000000000016</v>
      </c>
    </row>
    <row r="26" spans="1:13" customFormat="1" x14ac:dyDescent="0.25">
      <c r="A26" t="s">
        <v>62</v>
      </c>
      <c r="B26">
        <f t="shared" si="0"/>
        <v>0</v>
      </c>
      <c r="C26">
        <f t="shared" si="1"/>
        <v>0.20879999999999999</v>
      </c>
      <c r="D26">
        <f t="shared" si="2"/>
        <v>2.504</v>
      </c>
      <c r="E26">
        <f t="shared" si="3"/>
        <v>3.8603999999999998</v>
      </c>
      <c r="F26">
        <f t="shared" si="4"/>
        <v>2.6</v>
      </c>
      <c r="G26" s="14">
        <f t="shared" si="5"/>
        <v>9.1731999999999996</v>
      </c>
    </row>
    <row r="27" spans="1:13" customFormat="1" x14ac:dyDescent="0.25">
      <c r="A27" t="s">
        <v>63</v>
      </c>
      <c r="B27">
        <f t="shared" si="0"/>
        <v>0</v>
      </c>
      <c r="C27">
        <f t="shared" si="1"/>
        <v>0.2631</v>
      </c>
      <c r="D27">
        <f t="shared" si="2"/>
        <v>3.2280000000000002</v>
      </c>
      <c r="E27">
        <f t="shared" si="3"/>
        <v>2.8416000000000001</v>
      </c>
      <c r="F27">
        <f t="shared" si="4"/>
        <v>1.9383000000000001</v>
      </c>
      <c r="G27" s="14">
        <f t="shared" si="5"/>
        <v>8.2710000000000008</v>
      </c>
    </row>
    <row r="28" spans="1:13" customFormat="1" x14ac:dyDescent="0.25">
      <c r="A28" t="s">
        <v>64</v>
      </c>
      <c r="B28">
        <f t="shared" si="0"/>
        <v>0</v>
      </c>
      <c r="C28">
        <f t="shared" si="1"/>
        <v>0.28710000000000002</v>
      </c>
      <c r="D28">
        <f t="shared" si="2"/>
        <v>3.8264</v>
      </c>
      <c r="E28">
        <f t="shared" si="3"/>
        <v>1.8780000000000001</v>
      </c>
      <c r="F28">
        <f t="shared" si="4"/>
        <v>1.9213999999999998</v>
      </c>
      <c r="G28" s="14">
        <f t="shared" si="5"/>
        <v>7.9129000000000005</v>
      </c>
    </row>
    <row r="29" spans="1:13" customFormat="1" x14ac:dyDescent="0.25">
      <c r="A29" t="s">
        <v>65</v>
      </c>
      <c r="B29">
        <f t="shared" si="0"/>
        <v>0</v>
      </c>
      <c r="C29">
        <f t="shared" si="1"/>
        <v>0.4173</v>
      </c>
      <c r="D29">
        <f t="shared" si="2"/>
        <v>3.6175999999999999</v>
      </c>
      <c r="E29">
        <f t="shared" si="3"/>
        <v>1.8780000000000001</v>
      </c>
      <c r="F29">
        <f t="shared" si="4"/>
        <v>1.5821000000000001</v>
      </c>
      <c r="G29" s="14">
        <f t="shared" si="5"/>
        <v>7.495000000000001</v>
      </c>
    </row>
    <row r="30" spans="1:13" customFormat="1" x14ac:dyDescent="0.25">
      <c r="A30" t="s">
        <v>66</v>
      </c>
      <c r="B30">
        <f t="shared" si="0"/>
        <v>0</v>
      </c>
      <c r="C30">
        <f t="shared" si="1"/>
        <v>0.52170000000000005</v>
      </c>
      <c r="D30">
        <f t="shared" si="2"/>
        <v>3.548</v>
      </c>
      <c r="E30">
        <f t="shared" si="3"/>
        <v>1.4603999999999999</v>
      </c>
      <c r="F30">
        <f t="shared" si="4"/>
        <v>1.4690000000000001</v>
      </c>
      <c r="G30" s="14">
        <f t="shared" si="5"/>
        <v>6.9991000000000003</v>
      </c>
    </row>
    <row r="31" spans="1:13" customFormat="1" x14ac:dyDescent="0.25">
      <c r="A31" t="s">
        <v>67</v>
      </c>
      <c r="B31">
        <f t="shared" si="0"/>
        <v>0</v>
      </c>
      <c r="C31">
        <f t="shared" si="1"/>
        <v>0.54780000000000006</v>
      </c>
      <c r="D31">
        <f t="shared" si="2"/>
        <v>3.3391999999999999</v>
      </c>
      <c r="E31">
        <f t="shared" si="3"/>
        <v>1.6692</v>
      </c>
      <c r="F31">
        <f t="shared" si="4"/>
        <v>1.4690000000000001</v>
      </c>
      <c r="G31" s="14">
        <f t="shared" si="5"/>
        <v>7.0252000000000008</v>
      </c>
    </row>
    <row r="32" spans="1:13" customFormat="1" x14ac:dyDescent="0.25">
      <c r="A32" t="s">
        <v>68</v>
      </c>
      <c r="B32">
        <f t="shared" si="0"/>
        <v>0</v>
      </c>
      <c r="C32">
        <f t="shared" si="1"/>
        <v>0.57389999999999997</v>
      </c>
      <c r="D32">
        <f t="shared" si="2"/>
        <v>3.4087999999999998</v>
      </c>
      <c r="E32">
        <f t="shared" si="3"/>
        <v>1.5648</v>
      </c>
      <c r="F32">
        <f t="shared" si="4"/>
        <v>1.3559000000000001</v>
      </c>
      <c r="G32" s="14">
        <f t="shared" si="5"/>
        <v>6.9033999999999995</v>
      </c>
    </row>
    <row r="33" spans="1:13" customFormat="1" x14ac:dyDescent="0.25">
      <c r="A33" t="s">
        <v>69</v>
      </c>
      <c r="B33">
        <f t="shared" si="0"/>
        <v>0</v>
      </c>
      <c r="C33">
        <f t="shared" si="1"/>
        <v>0.60000000000000009</v>
      </c>
      <c r="D33">
        <f t="shared" si="2"/>
        <v>3.3391999999999999</v>
      </c>
      <c r="E33">
        <f t="shared" si="3"/>
        <v>1.6692</v>
      </c>
      <c r="F33">
        <f t="shared" si="4"/>
        <v>1.3559000000000001</v>
      </c>
      <c r="G33" s="14">
        <f t="shared" si="5"/>
        <v>6.9642999999999997</v>
      </c>
    </row>
    <row r="34" spans="1:13" customFormat="1" x14ac:dyDescent="0.25">
      <c r="A34" t="s">
        <v>70</v>
      </c>
      <c r="B34">
        <f t="shared" si="0"/>
        <v>0</v>
      </c>
      <c r="C34">
        <f t="shared" si="1"/>
        <v>0.57389999999999997</v>
      </c>
      <c r="D34">
        <f t="shared" si="2"/>
        <v>3.2696000000000001</v>
      </c>
      <c r="E34">
        <f t="shared" si="3"/>
        <v>1.6692</v>
      </c>
      <c r="F34">
        <f t="shared" si="4"/>
        <v>1.4690000000000001</v>
      </c>
      <c r="G34" s="14">
        <f t="shared" si="5"/>
        <v>6.9817000000000009</v>
      </c>
    </row>
    <row r="35" spans="1:13" customFormat="1" x14ac:dyDescent="0.25">
      <c r="A35" t="s">
        <v>71</v>
      </c>
      <c r="B35">
        <f t="shared" si="0"/>
        <v>0</v>
      </c>
      <c r="C35">
        <f t="shared" si="1"/>
        <v>0.53099999999999992</v>
      </c>
      <c r="D35">
        <f t="shared" si="2"/>
        <v>3.3984000000000001</v>
      </c>
      <c r="E35">
        <f t="shared" si="3"/>
        <v>1.5924</v>
      </c>
      <c r="F35">
        <f t="shared" si="4"/>
        <v>1.4950000000000001</v>
      </c>
      <c r="G35" s="14">
        <f t="shared" si="5"/>
        <v>7.0168000000000008</v>
      </c>
    </row>
    <row r="36" spans="1:13" customFormat="1" x14ac:dyDescent="0.25">
      <c r="A36" t="s">
        <v>72</v>
      </c>
      <c r="B36">
        <f t="shared" si="0"/>
        <v>0</v>
      </c>
      <c r="C36">
        <f t="shared" si="1"/>
        <v>0.55259999999999998</v>
      </c>
      <c r="D36">
        <f t="shared" si="2"/>
        <v>3.3687999999999998</v>
      </c>
      <c r="E36">
        <f t="shared" si="3"/>
        <v>1.4736</v>
      </c>
      <c r="F36">
        <f t="shared" si="4"/>
        <v>1.482</v>
      </c>
      <c r="G36" s="14">
        <f t="shared" si="5"/>
        <v>6.8769999999999998</v>
      </c>
    </row>
    <row r="37" spans="1:13" customFormat="1" x14ac:dyDescent="0.25"/>
    <row r="38" spans="1:13" customFormat="1" x14ac:dyDescent="0.25"/>
    <row r="39" spans="1:13" customFormat="1" x14ac:dyDescent="0.25"/>
    <row r="40" spans="1:13" customFormat="1" x14ac:dyDescent="0.25"/>
    <row r="41" spans="1:13" customFormat="1" x14ac:dyDescent="0.25">
      <c r="A41" t="s">
        <v>73</v>
      </c>
      <c r="I41" t="s">
        <v>60</v>
      </c>
      <c r="J41" t="s">
        <v>215</v>
      </c>
      <c r="K41" t="s">
        <v>216</v>
      </c>
    </row>
    <row r="42" spans="1:13" customFormat="1" x14ac:dyDescent="0.25">
      <c r="B42" t="s">
        <v>39</v>
      </c>
      <c r="C42" t="s">
        <v>74</v>
      </c>
      <c r="D42" t="s">
        <v>41</v>
      </c>
      <c r="E42" t="s">
        <v>59</v>
      </c>
    </row>
    <row r="43" spans="1:13" customFormat="1" x14ac:dyDescent="0.25">
      <c r="A43" t="s">
        <v>60</v>
      </c>
      <c r="B43" s="11">
        <v>0.3306</v>
      </c>
      <c r="C43" s="20">
        <v>0.3967</v>
      </c>
      <c r="D43" s="11">
        <v>0.19009999999999999</v>
      </c>
      <c r="E43" s="11">
        <v>8.2599999999999993E-2</v>
      </c>
    </row>
    <row r="44" spans="1:13" customFormat="1" x14ac:dyDescent="0.25">
      <c r="A44" t="s">
        <v>61</v>
      </c>
      <c r="B44" s="11">
        <v>0.29089999999999999</v>
      </c>
      <c r="C44" s="20">
        <v>0.32729999999999998</v>
      </c>
      <c r="D44" s="11">
        <v>0.29089999999999999</v>
      </c>
      <c r="E44" s="11">
        <v>9.0899999999999995E-2</v>
      </c>
    </row>
    <row r="45" spans="1:13" customFormat="1" x14ac:dyDescent="0.25">
      <c r="A45" t="s">
        <v>62</v>
      </c>
      <c r="B45" s="11">
        <v>0.25690000000000002</v>
      </c>
      <c r="C45" s="11">
        <v>0.3211</v>
      </c>
      <c r="D45" s="20">
        <v>0.33939999999999998</v>
      </c>
      <c r="E45" s="11">
        <v>8.2599999999999993E-2</v>
      </c>
    </row>
    <row r="46" spans="1:13" customFormat="1" x14ac:dyDescent="0.25">
      <c r="A46" t="s">
        <v>63</v>
      </c>
      <c r="B46" s="11">
        <v>0.28439999999999999</v>
      </c>
      <c r="C46" s="20">
        <v>0.35780000000000001</v>
      </c>
      <c r="D46" s="11">
        <v>0.2477</v>
      </c>
      <c r="E46" s="11">
        <v>0.1101</v>
      </c>
    </row>
    <row r="47" spans="1:13" customFormat="1" x14ac:dyDescent="0.25">
      <c r="A47" t="s">
        <v>64</v>
      </c>
      <c r="B47" s="11">
        <v>0.32140000000000002</v>
      </c>
      <c r="C47" s="20">
        <v>0.40179999999999999</v>
      </c>
      <c r="D47" s="11">
        <v>0.15179999999999999</v>
      </c>
      <c r="E47" s="11">
        <v>0.125</v>
      </c>
    </row>
    <row r="48" spans="1:13" customFormat="1" x14ac:dyDescent="0.25">
      <c r="A48" t="s">
        <v>65</v>
      </c>
      <c r="B48" s="11">
        <v>0.32429999999999998</v>
      </c>
      <c r="C48" s="20">
        <v>0.40539999999999998</v>
      </c>
      <c r="D48" s="11">
        <v>0.14410000000000001</v>
      </c>
      <c r="E48" s="11">
        <v>0.12609999999999999</v>
      </c>
    </row>
    <row r="49" spans="1:13" customFormat="1" x14ac:dyDescent="0.25">
      <c r="A49" t="s">
        <v>66</v>
      </c>
      <c r="B49" s="20">
        <v>0.36359999999999998</v>
      </c>
      <c r="C49" s="11">
        <v>0.34549999999999997</v>
      </c>
      <c r="D49" s="11">
        <v>0.14549999999999999</v>
      </c>
      <c r="E49" s="11">
        <v>0.14549999999999999</v>
      </c>
    </row>
    <row r="50" spans="1:13" customFormat="1" x14ac:dyDescent="0.25">
      <c r="A50" t="s">
        <v>67</v>
      </c>
      <c r="B50" s="20">
        <v>0.36940000000000001</v>
      </c>
      <c r="C50" s="11">
        <v>0.34229999999999999</v>
      </c>
      <c r="D50" s="11">
        <v>0.1351</v>
      </c>
      <c r="E50" s="11">
        <v>0.1532</v>
      </c>
    </row>
    <row r="51" spans="1:13" customFormat="1" x14ac:dyDescent="0.25">
      <c r="A51" t="s">
        <v>68</v>
      </c>
      <c r="B51" s="20">
        <v>0.37840000000000001</v>
      </c>
      <c r="C51" s="11">
        <v>0.34229999999999999</v>
      </c>
      <c r="D51" s="11">
        <v>0.1351</v>
      </c>
      <c r="E51" s="11">
        <v>0.14410000000000001</v>
      </c>
    </row>
    <row r="52" spans="1:13" customFormat="1" x14ac:dyDescent="0.25">
      <c r="A52" t="s">
        <v>69</v>
      </c>
      <c r="B52" s="20">
        <v>0.39090000000000003</v>
      </c>
      <c r="C52" s="11">
        <v>0.34549999999999997</v>
      </c>
      <c r="D52" s="11">
        <v>0.13639999999999999</v>
      </c>
      <c r="E52" s="11">
        <v>0.1273</v>
      </c>
    </row>
    <row r="53" spans="1:13" customFormat="1" x14ac:dyDescent="0.25">
      <c r="A53" t="s">
        <v>70</v>
      </c>
      <c r="B53" s="20">
        <v>0.38740000000000002</v>
      </c>
      <c r="C53" s="11">
        <v>0.32429999999999998</v>
      </c>
      <c r="D53" s="11">
        <v>0.1532</v>
      </c>
      <c r="E53" s="11">
        <v>0.1351</v>
      </c>
    </row>
    <row r="54" spans="1:13" customFormat="1" x14ac:dyDescent="0.25">
      <c r="A54" t="s">
        <v>71</v>
      </c>
      <c r="B54" s="20">
        <v>0.37840000000000001</v>
      </c>
      <c r="C54" s="11">
        <v>0.34229999999999999</v>
      </c>
      <c r="D54" s="11">
        <v>0.1351</v>
      </c>
      <c r="E54" s="11">
        <v>0.14410000000000001</v>
      </c>
    </row>
    <row r="55" spans="1:13" customFormat="1" x14ac:dyDescent="0.25">
      <c r="A55" t="s">
        <v>72</v>
      </c>
      <c r="B55" s="20">
        <v>0.34549999999999997</v>
      </c>
      <c r="C55" s="20">
        <v>0.34549999999999997</v>
      </c>
      <c r="D55" s="11">
        <v>0.1545</v>
      </c>
      <c r="E55" s="11">
        <v>0.1545</v>
      </c>
    </row>
    <row r="56" spans="1:13" customFormat="1" x14ac:dyDescent="0.25"/>
    <row r="57" spans="1:13" customFormat="1" x14ac:dyDescent="0.25"/>
    <row r="58" spans="1:13" customFormat="1" x14ac:dyDescent="0.25">
      <c r="B58" t="s">
        <v>39</v>
      </c>
      <c r="C58" t="s">
        <v>74</v>
      </c>
      <c r="D58" t="s">
        <v>41</v>
      </c>
      <c r="E58" t="s">
        <v>210</v>
      </c>
    </row>
    <row r="59" spans="1:13" customFormat="1" x14ac:dyDescent="0.25">
      <c r="B59">
        <v>3</v>
      </c>
      <c r="C59">
        <v>7</v>
      </c>
      <c r="D59">
        <v>8</v>
      </c>
    </row>
    <row r="60" spans="1:13" customFormat="1" x14ac:dyDescent="0.25">
      <c r="A60" t="s">
        <v>60</v>
      </c>
      <c r="B60">
        <f>$B$59*B43</f>
        <v>0.99180000000000001</v>
      </c>
      <c r="C60">
        <f>$C$59*C43</f>
        <v>2.7768999999999999</v>
      </c>
      <c r="D60">
        <f>$D$59*D43</f>
        <v>1.5207999999999999</v>
      </c>
      <c r="E60" s="14">
        <f>SUM(B60:D60)</f>
        <v>5.2895000000000003</v>
      </c>
    </row>
    <row r="61" spans="1:13" customFormat="1" x14ac:dyDescent="0.25">
      <c r="A61" t="s">
        <v>61</v>
      </c>
      <c r="B61">
        <f t="shared" ref="B61:B72" si="6">$B$59*B44</f>
        <v>0.87270000000000003</v>
      </c>
      <c r="C61">
        <f t="shared" ref="C61:C72" si="7">$C$59*C44</f>
        <v>2.2910999999999997</v>
      </c>
      <c r="D61">
        <f t="shared" ref="D61:D72" si="8">$D$59*D44</f>
        <v>2.3271999999999999</v>
      </c>
      <c r="E61" s="14">
        <f t="shared" ref="E61:E72" si="9">SUM(B61:D61)</f>
        <v>5.4909999999999997</v>
      </c>
    </row>
    <row r="62" spans="1:13" customFormat="1" x14ac:dyDescent="0.25">
      <c r="A62" t="s">
        <v>62</v>
      </c>
      <c r="B62">
        <f t="shared" si="6"/>
        <v>0.77070000000000005</v>
      </c>
      <c r="C62">
        <f t="shared" si="7"/>
        <v>2.2477</v>
      </c>
      <c r="D62">
        <f t="shared" si="8"/>
        <v>2.7151999999999998</v>
      </c>
      <c r="E62" s="14">
        <f t="shared" si="9"/>
        <v>5.7336</v>
      </c>
    </row>
    <row r="63" spans="1:13" customFormat="1" x14ac:dyDescent="0.25">
      <c r="A63" t="s">
        <v>63</v>
      </c>
      <c r="B63">
        <f t="shared" si="6"/>
        <v>0.85319999999999996</v>
      </c>
      <c r="C63">
        <f t="shared" si="7"/>
        <v>2.5045999999999999</v>
      </c>
      <c r="D63">
        <f t="shared" si="8"/>
        <v>1.9816</v>
      </c>
      <c r="E63" s="14">
        <f t="shared" si="9"/>
        <v>5.3394000000000004</v>
      </c>
    </row>
    <row r="64" spans="1:13" customFormat="1" x14ac:dyDescent="0.25">
      <c r="A64" t="s">
        <v>64</v>
      </c>
      <c r="B64">
        <f t="shared" si="6"/>
        <v>0.96420000000000006</v>
      </c>
      <c r="C64">
        <f t="shared" si="7"/>
        <v>2.8125999999999998</v>
      </c>
      <c r="D64">
        <f t="shared" si="8"/>
        <v>1.2143999999999999</v>
      </c>
      <c r="E64" s="14">
        <f t="shared" si="9"/>
        <v>4.9911999999999992</v>
      </c>
    </row>
    <row r="65" spans="1:13" customFormat="1" x14ac:dyDescent="0.25">
      <c r="A65" t="s">
        <v>65</v>
      </c>
      <c r="B65">
        <f t="shared" si="6"/>
        <v>0.97289999999999988</v>
      </c>
      <c r="C65">
        <f t="shared" si="7"/>
        <v>2.8377999999999997</v>
      </c>
      <c r="D65">
        <f t="shared" si="8"/>
        <v>1.1528</v>
      </c>
      <c r="E65" s="14">
        <f t="shared" si="9"/>
        <v>4.9634999999999998</v>
      </c>
    </row>
    <row r="66" spans="1:13" customFormat="1" x14ac:dyDescent="0.25">
      <c r="A66" t="s">
        <v>66</v>
      </c>
      <c r="B66">
        <f t="shared" si="6"/>
        <v>1.0908</v>
      </c>
      <c r="C66">
        <f t="shared" si="7"/>
        <v>2.4184999999999999</v>
      </c>
      <c r="D66">
        <f t="shared" si="8"/>
        <v>1.1639999999999999</v>
      </c>
      <c r="E66" s="14">
        <f t="shared" si="9"/>
        <v>4.6732999999999993</v>
      </c>
    </row>
    <row r="67" spans="1:13" customFormat="1" x14ac:dyDescent="0.25">
      <c r="A67" t="s">
        <v>67</v>
      </c>
      <c r="B67">
        <f t="shared" si="6"/>
        <v>1.1082000000000001</v>
      </c>
      <c r="C67">
        <f t="shared" si="7"/>
        <v>2.3961000000000001</v>
      </c>
      <c r="D67">
        <f t="shared" si="8"/>
        <v>1.0808</v>
      </c>
      <c r="E67" s="14">
        <f t="shared" si="9"/>
        <v>4.5851000000000006</v>
      </c>
    </row>
    <row r="68" spans="1:13" customFormat="1" x14ac:dyDescent="0.25">
      <c r="A68" t="s">
        <v>68</v>
      </c>
      <c r="B68">
        <f t="shared" si="6"/>
        <v>1.1352</v>
      </c>
      <c r="C68">
        <f t="shared" si="7"/>
        <v>2.3961000000000001</v>
      </c>
      <c r="D68">
        <f t="shared" si="8"/>
        <v>1.0808</v>
      </c>
      <c r="E68" s="14">
        <f t="shared" si="9"/>
        <v>4.6120999999999999</v>
      </c>
    </row>
    <row r="69" spans="1:13" customFormat="1" x14ac:dyDescent="0.25">
      <c r="A69" t="s">
        <v>69</v>
      </c>
      <c r="B69">
        <f t="shared" si="6"/>
        <v>1.1727000000000001</v>
      </c>
      <c r="C69">
        <f t="shared" si="7"/>
        <v>2.4184999999999999</v>
      </c>
      <c r="D69">
        <f t="shared" si="8"/>
        <v>1.0911999999999999</v>
      </c>
      <c r="E69" s="14">
        <f t="shared" si="9"/>
        <v>4.6823999999999995</v>
      </c>
    </row>
    <row r="70" spans="1:13" customFormat="1" x14ac:dyDescent="0.25">
      <c r="A70" t="s">
        <v>70</v>
      </c>
      <c r="B70">
        <f t="shared" si="6"/>
        <v>1.1622000000000001</v>
      </c>
      <c r="C70">
        <f t="shared" si="7"/>
        <v>2.2700999999999998</v>
      </c>
      <c r="D70">
        <f t="shared" si="8"/>
        <v>1.2256</v>
      </c>
      <c r="E70" s="14">
        <f t="shared" si="9"/>
        <v>4.6578999999999997</v>
      </c>
    </row>
    <row r="71" spans="1:13" customFormat="1" x14ac:dyDescent="0.25">
      <c r="A71" t="s">
        <v>71</v>
      </c>
      <c r="B71">
        <f t="shared" si="6"/>
        <v>1.1352</v>
      </c>
      <c r="C71">
        <f t="shared" si="7"/>
        <v>2.3961000000000001</v>
      </c>
      <c r="D71">
        <f t="shared" si="8"/>
        <v>1.0808</v>
      </c>
      <c r="E71" s="14">
        <f t="shared" si="9"/>
        <v>4.6120999999999999</v>
      </c>
    </row>
    <row r="72" spans="1:13" customFormat="1" x14ac:dyDescent="0.25">
      <c r="A72" t="s">
        <v>72</v>
      </c>
      <c r="B72">
        <f t="shared" si="6"/>
        <v>1.0365</v>
      </c>
      <c r="C72">
        <f t="shared" si="7"/>
        <v>2.4184999999999999</v>
      </c>
      <c r="D72">
        <f t="shared" si="8"/>
        <v>1.236</v>
      </c>
      <c r="E72" s="14">
        <f t="shared" si="9"/>
        <v>4.6909999999999998</v>
      </c>
    </row>
    <row r="73" spans="1:13" customFormat="1" x14ac:dyDescent="0.25"/>
    <row r="74" spans="1:13" customFormat="1" x14ac:dyDescent="0.25"/>
    <row r="75" spans="1:13" customFormat="1" x14ac:dyDescent="0.25"/>
    <row r="76" spans="1:13" customFormat="1" x14ac:dyDescent="0.25">
      <c r="A76" t="s">
        <v>75</v>
      </c>
    </row>
    <row r="77" spans="1:13" customFormat="1" x14ac:dyDescent="0.25">
      <c r="B77" t="s">
        <v>76</v>
      </c>
      <c r="C77" t="s">
        <v>77</v>
      </c>
      <c r="D77" t="s">
        <v>78</v>
      </c>
      <c r="E77" t="s">
        <v>79</v>
      </c>
      <c r="F77" t="s">
        <v>80</v>
      </c>
    </row>
    <row r="78" spans="1:13" customFormat="1" x14ac:dyDescent="0.25">
      <c r="A78" t="s">
        <v>60</v>
      </c>
      <c r="B78">
        <v>0.45</v>
      </c>
      <c r="C78">
        <v>0.3</v>
      </c>
      <c r="D78">
        <v>0.22500000000000001</v>
      </c>
      <c r="E78">
        <v>0.1</v>
      </c>
      <c r="F78">
        <v>0.5</v>
      </c>
    </row>
    <row r="79" spans="1:13" customFormat="1" x14ac:dyDescent="0.25">
      <c r="A79" t="s">
        <v>61</v>
      </c>
      <c r="B79">
        <v>0.50939999999999996</v>
      </c>
      <c r="C79">
        <v>0.38679999999999998</v>
      </c>
      <c r="D79">
        <v>0.32079999999999997</v>
      </c>
      <c r="E79">
        <v>0.16980000000000001</v>
      </c>
      <c r="F79">
        <v>0.41510000000000002</v>
      </c>
    </row>
    <row r="80" spans="1:13" customFormat="1" x14ac:dyDescent="0.25">
      <c r="A80" t="s">
        <v>62</v>
      </c>
      <c r="B80">
        <v>0.50479999999999992</v>
      </c>
      <c r="C80">
        <v>0.40949999999999998</v>
      </c>
      <c r="D80">
        <v>0.34289999999999998</v>
      </c>
      <c r="E80">
        <v>0.15240000000000001</v>
      </c>
      <c r="F80">
        <v>0.41899999999999998</v>
      </c>
    </row>
    <row r="81" spans="1:13" customFormat="1" x14ac:dyDescent="0.25">
      <c r="A81" t="s">
        <v>63</v>
      </c>
      <c r="B81">
        <v>0.50479999999999992</v>
      </c>
      <c r="C81">
        <v>0.37140000000000001</v>
      </c>
      <c r="D81">
        <v>0.31430000000000002</v>
      </c>
      <c r="E81">
        <v>0.1333</v>
      </c>
      <c r="F81">
        <v>0.41899999999999998</v>
      </c>
    </row>
    <row r="82" spans="1:13" customFormat="1" x14ac:dyDescent="0.25">
      <c r="A82" t="s">
        <v>64</v>
      </c>
      <c r="B82">
        <v>0.47620000000000001</v>
      </c>
      <c r="C82">
        <v>0.37140000000000001</v>
      </c>
      <c r="D82">
        <v>0.2571</v>
      </c>
      <c r="E82">
        <v>0.1143</v>
      </c>
      <c r="F82">
        <v>0.42859999999999998</v>
      </c>
    </row>
    <row r="83" spans="1:13" customFormat="1" x14ac:dyDescent="0.25">
      <c r="A83" t="s">
        <v>65</v>
      </c>
      <c r="B83">
        <v>0.43809999999999999</v>
      </c>
      <c r="C83">
        <v>0.32379999999999998</v>
      </c>
      <c r="D83">
        <v>0.20949999999999999</v>
      </c>
      <c r="E83">
        <v>9.5199999999999993E-2</v>
      </c>
      <c r="F83">
        <v>0.48570000000000002</v>
      </c>
    </row>
    <row r="84" spans="1:13" customFormat="1" x14ac:dyDescent="0.25">
      <c r="A84" t="s">
        <v>66</v>
      </c>
      <c r="B84">
        <v>0.41899999999999998</v>
      </c>
      <c r="C84">
        <v>0.30480000000000002</v>
      </c>
      <c r="D84">
        <v>0.1905</v>
      </c>
      <c r="E84">
        <v>8.5699999999999998E-2</v>
      </c>
      <c r="F84">
        <v>0.51429999999999998</v>
      </c>
    </row>
    <row r="85" spans="1:13" customFormat="1" x14ac:dyDescent="0.25">
      <c r="A85" t="s">
        <v>67</v>
      </c>
      <c r="B85">
        <v>0.42859999999999998</v>
      </c>
      <c r="C85">
        <v>0.29520000000000002</v>
      </c>
      <c r="D85">
        <v>0.1905</v>
      </c>
      <c r="E85">
        <v>7.6200000000000004E-2</v>
      </c>
      <c r="F85">
        <v>0.50479999999999992</v>
      </c>
    </row>
    <row r="86" spans="1:13" customFormat="1" x14ac:dyDescent="0.25">
      <c r="A86" t="s">
        <v>68</v>
      </c>
      <c r="B86">
        <v>0.42309999999999998</v>
      </c>
      <c r="C86">
        <v>0.30769999999999997</v>
      </c>
      <c r="D86">
        <v>0.1923</v>
      </c>
      <c r="E86">
        <v>7.690000000000001E-2</v>
      </c>
      <c r="F86">
        <v>0.50960000000000005</v>
      </c>
    </row>
    <row r="87" spans="1:13" customFormat="1" x14ac:dyDescent="0.25">
      <c r="A87" t="s">
        <v>69</v>
      </c>
      <c r="B87">
        <v>0.41899999999999998</v>
      </c>
      <c r="C87">
        <v>0.30480000000000002</v>
      </c>
      <c r="D87">
        <v>0.18099999999999999</v>
      </c>
      <c r="E87">
        <v>7.6200000000000004E-2</v>
      </c>
      <c r="F87">
        <v>0.51429999999999998</v>
      </c>
    </row>
    <row r="88" spans="1:13" customFormat="1" x14ac:dyDescent="0.25">
      <c r="A88" t="s">
        <v>70</v>
      </c>
      <c r="B88">
        <v>0.42859999999999998</v>
      </c>
      <c r="C88">
        <v>0.30480000000000002</v>
      </c>
      <c r="D88">
        <v>0.1905</v>
      </c>
      <c r="E88">
        <v>7.6200000000000004E-2</v>
      </c>
      <c r="F88">
        <v>0.50479999999999992</v>
      </c>
    </row>
    <row r="89" spans="1:13" customFormat="1" x14ac:dyDescent="0.25">
      <c r="A89" t="s">
        <v>71</v>
      </c>
      <c r="B89">
        <v>0.41899999999999998</v>
      </c>
      <c r="C89">
        <v>0.30480000000000002</v>
      </c>
      <c r="D89">
        <v>0.2</v>
      </c>
      <c r="E89">
        <v>7.6200000000000004E-2</v>
      </c>
      <c r="F89">
        <v>0.51429999999999998</v>
      </c>
    </row>
    <row r="90" spans="1:13" customFormat="1" x14ac:dyDescent="0.25">
      <c r="A90" t="s">
        <v>72</v>
      </c>
      <c r="B90">
        <v>0.39419999999999999</v>
      </c>
      <c r="C90">
        <v>0.29809999999999998</v>
      </c>
      <c r="D90">
        <v>0.1923</v>
      </c>
      <c r="E90">
        <v>7.690000000000001E-2</v>
      </c>
      <c r="F90">
        <v>0.52880000000000005</v>
      </c>
    </row>
    <row r="91" spans="1:13" customFormat="1" x14ac:dyDescent="0.25"/>
    <row r="92" spans="1:13" customFormat="1" x14ac:dyDescent="0.25"/>
    <row r="93" spans="1:13" customFormat="1" x14ac:dyDescent="0.25"/>
    <row r="94" spans="1:13" customFormat="1" x14ac:dyDescent="0.25">
      <c r="A94" t="s">
        <v>81</v>
      </c>
    </row>
    <row r="95" spans="1:13" customFormat="1" x14ac:dyDescent="0.25">
      <c r="B95" t="s">
        <v>82</v>
      </c>
      <c r="C95" t="s">
        <v>83</v>
      </c>
      <c r="D95" t="s">
        <v>84</v>
      </c>
      <c r="E95" t="s">
        <v>85</v>
      </c>
      <c r="F95" t="s">
        <v>86</v>
      </c>
    </row>
    <row r="96" spans="1:13" customFormat="1" x14ac:dyDescent="0.25">
      <c r="A96" t="s">
        <v>87</v>
      </c>
      <c r="B96">
        <v>0.4622</v>
      </c>
      <c r="C96">
        <v>0.34449999999999997</v>
      </c>
      <c r="D96">
        <v>0.15970000000000001</v>
      </c>
      <c r="E96">
        <v>0.32769999999999999</v>
      </c>
      <c r="F96">
        <v>0.1681</v>
      </c>
    </row>
    <row r="97" spans="1:13" customFormat="1" x14ac:dyDescent="0.25">
      <c r="A97" t="s">
        <v>88</v>
      </c>
      <c r="B97">
        <v>0.46089999999999998</v>
      </c>
      <c r="C97">
        <v>0.36520000000000002</v>
      </c>
      <c r="D97">
        <v>0.1739</v>
      </c>
      <c r="E97">
        <v>0.3826</v>
      </c>
      <c r="F97">
        <v>0.1391</v>
      </c>
    </row>
    <row r="98" spans="1:13" customFormat="1" x14ac:dyDescent="0.25">
      <c r="A98" t="s">
        <v>89</v>
      </c>
      <c r="B98">
        <v>0.46550000000000002</v>
      </c>
      <c r="C98">
        <v>0.30170000000000002</v>
      </c>
      <c r="D98">
        <v>0.11210000000000001</v>
      </c>
      <c r="E98">
        <v>0.26719999999999999</v>
      </c>
      <c r="F98">
        <v>0.2155</v>
      </c>
    </row>
    <row r="99" spans="1:13" customFormat="1" x14ac:dyDescent="0.25">
      <c r="A99" t="s">
        <v>90</v>
      </c>
      <c r="B99">
        <v>0.49569999999999997</v>
      </c>
      <c r="C99">
        <v>0.3478</v>
      </c>
      <c r="D99">
        <v>0.13039999999999999</v>
      </c>
      <c r="E99">
        <v>0.2261</v>
      </c>
      <c r="F99">
        <v>0.2087</v>
      </c>
    </row>
    <row r="100" spans="1:13" customFormat="1" x14ac:dyDescent="0.25">
      <c r="A100" t="s">
        <v>91</v>
      </c>
      <c r="B100">
        <v>0.4783</v>
      </c>
      <c r="C100">
        <v>0.29570000000000002</v>
      </c>
      <c r="D100">
        <v>9.5700000000000007E-2</v>
      </c>
      <c r="E100">
        <v>0.21740000000000001</v>
      </c>
      <c r="F100">
        <v>0.2261</v>
      </c>
    </row>
    <row r="101" spans="1:13" customFormat="1" x14ac:dyDescent="0.25">
      <c r="A101" t="s">
        <v>92</v>
      </c>
      <c r="B101">
        <v>0.46089999999999998</v>
      </c>
      <c r="C101">
        <v>0.35649999999999998</v>
      </c>
      <c r="D101">
        <v>0.18260000000000001</v>
      </c>
      <c r="E101">
        <v>0.24349999999999999</v>
      </c>
      <c r="F101">
        <v>0.2</v>
      </c>
    </row>
    <row r="102" spans="1:13" customFormat="1" x14ac:dyDescent="0.25">
      <c r="A102" t="s">
        <v>93</v>
      </c>
      <c r="B102">
        <v>0.50439999999999996</v>
      </c>
      <c r="C102">
        <v>0.34510000000000002</v>
      </c>
      <c r="D102">
        <v>0.20349999999999999</v>
      </c>
      <c r="E102">
        <v>0.21240000000000001</v>
      </c>
      <c r="F102">
        <v>0.20349999999999999</v>
      </c>
    </row>
    <row r="103" spans="1:13" customFormat="1" x14ac:dyDescent="0.25">
      <c r="A103" t="s">
        <v>94</v>
      </c>
      <c r="B103">
        <v>0.51329999999999998</v>
      </c>
      <c r="C103">
        <v>0.27429999999999999</v>
      </c>
      <c r="D103">
        <v>8.8499999999999995E-2</v>
      </c>
      <c r="E103">
        <v>0.21240000000000001</v>
      </c>
      <c r="F103">
        <v>0.20349999999999999</v>
      </c>
    </row>
    <row r="104" spans="1:13" customFormat="1" x14ac:dyDescent="0.25">
      <c r="A104" t="s">
        <v>95</v>
      </c>
      <c r="B104">
        <v>0.50880000000000003</v>
      </c>
      <c r="C104">
        <v>0.28070000000000001</v>
      </c>
      <c r="D104">
        <v>8.77E-2</v>
      </c>
      <c r="E104">
        <v>0.193</v>
      </c>
      <c r="F104">
        <v>0.21049999999999999</v>
      </c>
    </row>
    <row r="105" spans="1:13" customFormat="1" x14ac:dyDescent="0.25">
      <c r="A105" t="s">
        <v>96</v>
      </c>
      <c r="B105">
        <v>0.48249999999999998</v>
      </c>
      <c r="C105">
        <v>0.35959999999999998</v>
      </c>
      <c r="D105">
        <v>0.20180000000000001</v>
      </c>
      <c r="E105">
        <v>0.25440000000000002</v>
      </c>
      <c r="F105">
        <v>0.193</v>
      </c>
    </row>
    <row r="106" spans="1:13" customFormat="1" x14ac:dyDescent="0.25"/>
    <row r="107" spans="1:13" customFormat="1" x14ac:dyDescent="0.25"/>
    <row r="108" spans="1:13" customFormat="1" x14ac:dyDescent="0.25"/>
    <row r="109" spans="1:13" customFormat="1" x14ac:dyDescent="0.25">
      <c r="A109" t="s">
        <v>97</v>
      </c>
    </row>
    <row r="110" spans="1:13" customFormat="1" x14ac:dyDescent="0.25">
      <c r="B110" t="s">
        <v>98</v>
      </c>
      <c r="C110" t="s">
        <v>99</v>
      </c>
      <c r="D110" t="s">
        <v>100</v>
      </c>
      <c r="E110" t="s">
        <v>86</v>
      </c>
    </row>
    <row r="111" spans="1:13" customFormat="1" x14ac:dyDescent="0.25">
      <c r="A111" t="s">
        <v>60</v>
      </c>
      <c r="B111">
        <v>0.4017</v>
      </c>
      <c r="C111">
        <v>8.5000000000000006E-3</v>
      </c>
      <c r="D111">
        <v>0.43590000000000001</v>
      </c>
      <c r="E111">
        <v>0.15379999999999999</v>
      </c>
    </row>
    <row r="112" spans="1:13" customFormat="1" x14ac:dyDescent="0.25">
      <c r="A112" t="s">
        <v>61</v>
      </c>
      <c r="B112">
        <v>0.31369999999999998</v>
      </c>
      <c r="C112">
        <v>0</v>
      </c>
      <c r="D112">
        <v>0.52939999999999998</v>
      </c>
      <c r="E112">
        <v>0.15690000000000001</v>
      </c>
    </row>
    <row r="113" spans="1:13" customFormat="1" x14ac:dyDescent="0.25">
      <c r="A113" t="s">
        <v>62</v>
      </c>
      <c r="B113">
        <v>0.26469999999999999</v>
      </c>
      <c r="C113">
        <v>0</v>
      </c>
      <c r="D113">
        <v>0.58820000000000006</v>
      </c>
      <c r="E113">
        <v>0.14710000000000001</v>
      </c>
    </row>
    <row r="114" spans="1:13" customFormat="1" x14ac:dyDescent="0.25">
      <c r="A114" t="s">
        <v>63</v>
      </c>
      <c r="B114">
        <v>0.29409999999999997</v>
      </c>
      <c r="C114">
        <v>0</v>
      </c>
      <c r="D114">
        <v>0.52939999999999998</v>
      </c>
      <c r="E114">
        <v>0.17649999999999999</v>
      </c>
    </row>
    <row r="115" spans="1:13" customFormat="1" x14ac:dyDescent="0.25">
      <c r="A115" t="s">
        <v>64</v>
      </c>
      <c r="B115">
        <v>0.37</v>
      </c>
      <c r="C115">
        <v>0</v>
      </c>
      <c r="D115">
        <v>0.44</v>
      </c>
      <c r="E115">
        <v>0.19</v>
      </c>
    </row>
    <row r="116" spans="1:13" customFormat="1" x14ac:dyDescent="0.25">
      <c r="A116" t="s">
        <v>65</v>
      </c>
      <c r="B116">
        <v>0.37619999999999998</v>
      </c>
      <c r="C116">
        <v>9.8999999999999991E-3</v>
      </c>
      <c r="D116">
        <v>0.4158</v>
      </c>
      <c r="E116">
        <v>0.19800000000000001</v>
      </c>
    </row>
    <row r="117" spans="1:13" customFormat="1" x14ac:dyDescent="0.25">
      <c r="A117" t="s">
        <v>66</v>
      </c>
      <c r="B117">
        <v>0.36630000000000001</v>
      </c>
      <c r="C117">
        <v>9.8999999999999991E-3</v>
      </c>
      <c r="D117">
        <v>0.40589999999999998</v>
      </c>
      <c r="E117">
        <v>0.21779999999999999</v>
      </c>
    </row>
    <row r="118" spans="1:13" customFormat="1" x14ac:dyDescent="0.25">
      <c r="A118" t="s">
        <v>67</v>
      </c>
      <c r="B118">
        <v>0.32669999999999999</v>
      </c>
      <c r="C118">
        <v>9.8999999999999991E-3</v>
      </c>
      <c r="D118">
        <v>0.42570000000000002</v>
      </c>
      <c r="E118">
        <v>0.23760000000000001</v>
      </c>
    </row>
    <row r="119" spans="1:13" customFormat="1" x14ac:dyDescent="0.25">
      <c r="A119" t="s">
        <v>68</v>
      </c>
      <c r="B119">
        <v>0.34649999999999997</v>
      </c>
      <c r="C119">
        <v>9.8999999999999991E-3</v>
      </c>
      <c r="D119">
        <v>0.40589999999999998</v>
      </c>
      <c r="E119">
        <v>0.23760000000000001</v>
      </c>
    </row>
    <row r="120" spans="1:13" customFormat="1" x14ac:dyDescent="0.25">
      <c r="A120" t="s">
        <v>69</v>
      </c>
      <c r="B120">
        <v>0.35639999999999999</v>
      </c>
      <c r="C120">
        <v>9.8999999999999991E-3</v>
      </c>
      <c r="D120">
        <v>0.40589999999999998</v>
      </c>
      <c r="E120">
        <v>0.22770000000000001</v>
      </c>
    </row>
    <row r="121" spans="1:13" customFormat="1" x14ac:dyDescent="0.25">
      <c r="A121" t="s">
        <v>70</v>
      </c>
      <c r="B121">
        <v>0.35639999999999999</v>
      </c>
      <c r="C121">
        <v>9.8999999999999991E-3</v>
      </c>
      <c r="D121">
        <v>0.40589999999999998</v>
      </c>
      <c r="E121">
        <v>0.22770000000000001</v>
      </c>
    </row>
    <row r="122" spans="1:13" customFormat="1" x14ac:dyDescent="0.25">
      <c r="A122" t="s">
        <v>71</v>
      </c>
      <c r="B122">
        <v>0.34649999999999997</v>
      </c>
      <c r="C122">
        <v>1.9800000000000002E-2</v>
      </c>
      <c r="D122">
        <v>0.39600000000000002</v>
      </c>
      <c r="E122">
        <v>0.23760000000000001</v>
      </c>
    </row>
    <row r="123" spans="1:13" customFormat="1" x14ac:dyDescent="0.25">
      <c r="A123" t="s">
        <v>72</v>
      </c>
      <c r="B123">
        <v>0.35639999999999999</v>
      </c>
      <c r="C123">
        <v>9.8999999999999991E-3</v>
      </c>
      <c r="D123">
        <v>0.40589999999999998</v>
      </c>
      <c r="E123">
        <v>0.22770000000000001</v>
      </c>
    </row>
    <row r="124" spans="1:13" customFormat="1" x14ac:dyDescent="0.25"/>
    <row r="125" spans="1:13" customFormat="1" x14ac:dyDescent="0.25"/>
    <row r="126" spans="1:13" customFormat="1" x14ac:dyDescent="0.25"/>
    <row r="127" spans="1:13" customFormat="1" x14ac:dyDescent="0.25">
      <c r="A127" t="s">
        <v>101</v>
      </c>
    </row>
    <row r="128" spans="1:13" customFormat="1" x14ac:dyDescent="0.25">
      <c r="A128" t="s">
        <v>2</v>
      </c>
      <c r="B128" t="s">
        <v>3</v>
      </c>
    </row>
    <row r="129" spans="1:13" customFormat="1" x14ac:dyDescent="0.25">
      <c r="A129" t="s">
        <v>102</v>
      </c>
      <c r="B129">
        <v>0.3115</v>
      </c>
    </row>
    <row r="130" spans="1:13" customFormat="1" x14ac:dyDescent="0.25">
      <c r="A130" t="s">
        <v>103</v>
      </c>
      <c r="B130">
        <v>0.13109999999999999</v>
      </c>
    </row>
    <row r="131" spans="1:13" customFormat="1" x14ac:dyDescent="0.25">
      <c r="A131" t="s">
        <v>104</v>
      </c>
      <c r="B131">
        <v>0.45079999999999998</v>
      </c>
    </row>
    <row r="132" spans="1:13" customFormat="1" x14ac:dyDescent="0.25">
      <c r="A132" t="s">
        <v>105</v>
      </c>
      <c r="B132">
        <v>0.41799999999999998</v>
      </c>
    </row>
    <row r="133" spans="1:13" customFormat="1" x14ac:dyDescent="0.25">
      <c r="A133" t="s">
        <v>106</v>
      </c>
      <c r="B133">
        <v>0.39340000000000003</v>
      </c>
    </row>
    <row r="134" spans="1:13" customFormat="1" x14ac:dyDescent="0.25">
      <c r="A134" t="s">
        <v>107</v>
      </c>
      <c r="B134">
        <v>9.8400000000000001E-2</v>
      </c>
    </row>
    <row r="135" spans="1:13" customFormat="1" x14ac:dyDescent="0.25">
      <c r="A135" t="s">
        <v>108</v>
      </c>
      <c r="B135">
        <v>1.6400000000000001E-2</v>
      </c>
    </row>
    <row r="136" spans="1:13" customFormat="1" x14ac:dyDescent="0.25">
      <c r="A136" t="s">
        <v>86</v>
      </c>
      <c r="B136">
        <v>0.13930000000000001</v>
      </c>
    </row>
    <row r="137" spans="1:13" customFormat="1" x14ac:dyDescent="0.25">
      <c r="B137" t="s">
        <v>6</v>
      </c>
    </row>
    <row r="138" spans="1:13" customFormat="1" x14ac:dyDescent="0.25">
      <c r="B138" t="s">
        <v>7</v>
      </c>
    </row>
    <row r="139" spans="1:13" customFormat="1" x14ac:dyDescent="0.25"/>
    <row r="140" spans="1:13" customFormat="1" x14ac:dyDescent="0.25"/>
    <row r="141" spans="1:13" customFormat="1" x14ac:dyDescent="0.25"/>
    <row r="142" spans="1:13" customFormat="1" x14ac:dyDescent="0.25"/>
    <row r="143" spans="1:13" customFormat="1" x14ac:dyDescent="0.25"/>
    <row r="144" spans="1:13" customFormat="1" x14ac:dyDescent="0.25"/>
    <row r="145" spans="1:13" customFormat="1" x14ac:dyDescent="0.25"/>
    <row r="146" spans="1:13" customFormat="1" x14ac:dyDescent="0.25"/>
    <row r="147" spans="1:13" customFormat="1" x14ac:dyDescent="0.25"/>
    <row r="148" spans="1:13" customFormat="1" x14ac:dyDescent="0.25"/>
    <row r="149" spans="1:13" customFormat="1" x14ac:dyDescent="0.25"/>
    <row r="150" spans="1:13" customFormat="1" x14ac:dyDescent="0.25"/>
    <row r="151" spans="1:13" customFormat="1" x14ac:dyDescent="0.25"/>
    <row r="152" spans="1:13" customFormat="1" x14ac:dyDescent="0.25"/>
    <row r="153" spans="1:13" customFormat="1" x14ac:dyDescent="0.25"/>
    <row r="154" spans="1:13" customFormat="1" x14ac:dyDescent="0.25"/>
    <row r="155" spans="1:13" customFormat="1" x14ac:dyDescent="0.25"/>
    <row r="156" spans="1:13" customFormat="1" x14ac:dyDescent="0.25"/>
    <row r="157" spans="1:13" customFormat="1" x14ac:dyDescent="0.25"/>
    <row r="158" spans="1:13" customFormat="1" x14ac:dyDescent="0.25"/>
    <row r="159" spans="1:13" customForma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3D983-012D-4051-86C2-8F7D66BC4EA5}">
  <dimension ref="A3:J94"/>
  <sheetViews>
    <sheetView topLeftCell="A52" workbookViewId="0">
      <selection activeCell="I91" sqref="I91"/>
    </sheetView>
  </sheetViews>
  <sheetFormatPr defaultRowHeight="15" x14ac:dyDescent="0.25"/>
  <cols>
    <col min="1" max="1" width="45.7109375" customWidth="1"/>
    <col min="2" max="2" width="15" bestFit="1" customWidth="1"/>
    <col min="3" max="3" width="26.28515625" bestFit="1" customWidth="1"/>
    <col min="4" max="4" width="25.140625" bestFit="1" customWidth="1"/>
    <col min="5" max="5" width="20.85546875" bestFit="1" customWidth="1"/>
    <col min="6" max="6" width="26.7109375" bestFit="1" customWidth="1"/>
    <col min="7" max="7" width="26.7109375" customWidth="1"/>
    <col min="8" max="8" width="19.5703125" bestFit="1" customWidth="1"/>
    <col min="9" max="9" width="19.5703125" customWidth="1"/>
    <col min="10" max="10" width="7.140625" bestFit="1" customWidth="1"/>
  </cols>
  <sheetData>
    <row r="3" spans="1:10" x14ac:dyDescent="0.25">
      <c r="A3" t="s">
        <v>111</v>
      </c>
    </row>
    <row r="4" spans="1:10" x14ac:dyDescent="0.25">
      <c r="B4" t="s">
        <v>33</v>
      </c>
      <c r="C4" t="s">
        <v>34</v>
      </c>
      <c r="D4" t="s">
        <v>35</v>
      </c>
      <c r="E4" t="s">
        <v>36</v>
      </c>
      <c r="F4" t="s">
        <v>59</v>
      </c>
    </row>
    <row r="5" spans="1:10" x14ac:dyDescent="0.25">
      <c r="A5" t="s">
        <v>112</v>
      </c>
      <c r="B5" s="11">
        <v>0.17119999999999999</v>
      </c>
      <c r="C5" s="11">
        <v>0.40539999999999998</v>
      </c>
      <c r="D5" s="11">
        <v>0.12609999999999999</v>
      </c>
      <c r="E5" s="11">
        <v>0.1081</v>
      </c>
      <c r="F5" s="11">
        <v>0.18920000000000001</v>
      </c>
      <c r="G5" s="11"/>
    </row>
    <row r="6" spans="1:10" x14ac:dyDescent="0.25">
      <c r="A6" t="s">
        <v>113</v>
      </c>
      <c r="B6" s="11">
        <v>0.25890000000000002</v>
      </c>
      <c r="C6" s="11">
        <v>0.375</v>
      </c>
      <c r="D6" s="11">
        <v>7.1399999999999991E-2</v>
      </c>
      <c r="E6" s="11">
        <v>9.820000000000001E-2</v>
      </c>
      <c r="F6" s="11">
        <v>0.19639999999999999</v>
      </c>
      <c r="G6" s="11"/>
    </row>
    <row r="7" spans="1:10" x14ac:dyDescent="0.25">
      <c r="A7" t="s">
        <v>114</v>
      </c>
      <c r="B7" s="11">
        <v>0.19819999999999999</v>
      </c>
      <c r="C7" s="11">
        <v>0.43240000000000001</v>
      </c>
      <c r="D7" s="11">
        <v>9.01E-2</v>
      </c>
      <c r="E7" s="11">
        <v>0.12609999999999999</v>
      </c>
      <c r="F7" s="11">
        <v>0.1532</v>
      </c>
      <c r="G7" s="11"/>
    </row>
    <row r="8" spans="1:10" x14ac:dyDescent="0.25">
      <c r="A8" t="s">
        <v>115</v>
      </c>
      <c r="B8" s="11">
        <v>0.2162</v>
      </c>
      <c r="C8" s="11">
        <v>0.38740000000000002</v>
      </c>
      <c r="D8" s="11">
        <v>0.14410000000000001</v>
      </c>
      <c r="E8" s="11">
        <v>0.1351</v>
      </c>
      <c r="F8" s="11">
        <v>0.1171</v>
      </c>
      <c r="G8" s="11"/>
    </row>
    <row r="9" spans="1:10" x14ac:dyDescent="0.25">
      <c r="A9" t="s">
        <v>116</v>
      </c>
      <c r="B9" s="11">
        <v>0.23419999999999999</v>
      </c>
      <c r="C9" s="11">
        <v>0.40539999999999998</v>
      </c>
      <c r="D9" s="11">
        <v>7.2099999999999997E-2</v>
      </c>
      <c r="E9" s="11">
        <v>0.1171</v>
      </c>
      <c r="F9" s="11">
        <v>0.17119999999999999</v>
      </c>
      <c r="G9" s="11"/>
    </row>
    <row r="10" spans="1:10" x14ac:dyDescent="0.25">
      <c r="A10" t="s">
        <v>117</v>
      </c>
      <c r="B10" s="11">
        <v>0.23419999999999999</v>
      </c>
      <c r="C10" s="11">
        <v>0.40539999999999998</v>
      </c>
      <c r="D10" s="11">
        <v>8.1099999999999992E-2</v>
      </c>
      <c r="E10" s="11">
        <v>0.1171</v>
      </c>
      <c r="F10" s="11">
        <v>0.16220000000000001</v>
      </c>
      <c r="G10" s="11"/>
    </row>
    <row r="11" spans="1:10" x14ac:dyDescent="0.25">
      <c r="A11" t="s">
        <v>118</v>
      </c>
      <c r="B11" s="11">
        <v>0.1545</v>
      </c>
      <c r="C11" s="11">
        <v>0.38179999999999997</v>
      </c>
      <c r="D11" s="11">
        <v>0.1545</v>
      </c>
      <c r="E11" s="11">
        <v>0.1545</v>
      </c>
      <c r="F11" s="11">
        <v>0.1545</v>
      </c>
      <c r="G11" s="11"/>
    </row>
    <row r="12" spans="1:10" x14ac:dyDescent="0.25">
      <c r="A12" t="s">
        <v>119</v>
      </c>
      <c r="B12" s="11">
        <v>0.1273</v>
      </c>
      <c r="C12" s="11">
        <v>0.42730000000000001</v>
      </c>
      <c r="D12" s="11">
        <v>0.1545</v>
      </c>
      <c r="E12" s="11">
        <v>0.1545</v>
      </c>
      <c r="F12" s="11">
        <v>0.13639999999999999</v>
      </c>
      <c r="G12" s="11"/>
    </row>
    <row r="13" spans="1:10" customFormat="1" x14ac:dyDescent="0.25">
      <c r="A13" t="s">
        <v>120</v>
      </c>
      <c r="B13" s="11">
        <v>0.2273</v>
      </c>
      <c r="C13" s="11">
        <v>0.35449999999999998</v>
      </c>
      <c r="D13" s="11">
        <v>9.0899999999999995E-2</v>
      </c>
      <c r="E13" s="11">
        <v>0.1091</v>
      </c>
      <c r="F13" s="11">
        <v>0.21820000000000001</v>
      </c>
      <c r="G13" s="11"/>
    </row>
    <row r="14" spans="1:10" customFormat="1" x14ac:dyDescent="0.25">
      <c r="B14" s="11"/>
      <c r="C14" s="11"/>
      <c r="D14" s="11"/>
      <c r="E14" s="11"/>
      <c r="F14" s="11"/>
      <c r="G14" s="11"/>
    </row>
    <row r="15" spans="1:10" customFormat="1" x14ac:dyDescent="0.25">
      <c r="B15" s="11"/>
      <c r="C15" s="11"/>
      <c r="D15" s="11"/>
      <c r="E15" s="11"/>
      <c r="F15" s="11"/>
      <c r="G15" s="11"/>
    </row>
    <row r="16" spans="1:10" customFormat="1" x14ac:dyDescent="0.25">
      <c r="B16" t="s">
        <v>33</v>
      </c>
      <c r="C16" t="s">
        <v>34</v>
      </c>
      <c r="D16" t="s">
        <v>35</v>
      </c>
      <c r="E16" t="s">
        <v>36</v>
      </c>
      <c r="F16" s="11" t="s">
        <v>210</v>
      </c>
      <c r="G16" s="11"/>
    </row>
    <row r="17" spans="1:10" customFormat="1" x14ac:dyDescent="0.25">
      <c r="B17" s="15">
        <v>3</v>
      </c>
      <c r="C17" s="15">
        <v>8</v>
      </c>
      <c r="D17" s="15">
        <v>12</v>
      </c>
      <c r="E17" s="15">
        <v>13</v>
      </c>
      <c r="F17" s="11"/>
      <c r="G17" s="11"/>
    </row>
    <row r="18" spans="1:10" customFormat="1" x14ac:dyDescent="0.25">
      <c r="A18" t="s">
        <v>112</v>
      </c>
      <c r="B18" s="15">
        <f>$B$17*B5</f>
        <v>0.51359999999999995</v>
      </c>
      <c r="C18" s="15">
        <f>$C$17*C5</f>
        <v>3.2431999999999999</v>
      </c>
      <c r="D18" s="15">
        <f>$D$17*D5</f>
        <v>1.5131999999999999</v>
      </c>
      <c r="E18" s="15">
        <f>$E$17*E5</f>
        <v>1.4053</v>
      </c>
      <c r="F18" s="18">
        <f>SUM(B18:E18)</f>
        <v>6.6753</v>
      </c>
      <c r="G18" s="11"/>
    </row>
    <row r="19" spans="1:10" customFormat="1" x14ac:dyDescent="0.25">
      <c r="A19" t="s">
        <v>113</v>
      </c>
      <c r="B19" s="15">
        <f t="shared" ref="B19:B26" si="0">$B$17*B6</f>
        <v>0.77670000000000006</v>
      </c>
      <c r="C19" s="15">
        <f t="shared" ref="C19:C26" si="1">$C$17*C6</f>
        <v>3</v>
      </c>
      <c r="D19" s="15">
        <f t="shared" ref="D19:D26" si="2">$D$17*D6</f>
        <v>0.8567999999999999</v>
      </c>
      <c r="E19" s="15">
        <f t="shared" ref="E19:E26" si="3">$E$17*E6</f>
        <v>1.2766000000000002</v>
      </c>
      <c r="F19" s="18">
        <f t="shared" ref="F19:F26" si="4">SUM(B19:E19)</f>
        <v>5.9100999999999999</v>
      </c>
      <c r="G19" s="11"/>
    </row>
    <row r="20" spans="1:10" customFormat="1" x14ac:dyDescent="0.25">
      <c r="A20" t="s">
        <v>114</v>
      </c>
      <c r="B20" s="15">
        <f t="shared" si="0"/>
        <v>0.59460000000000002</v>
      </c>
      <c r="C20" s="15">
        <f t="shared" si="1"/>
        <v>3.4592000000000001</v>
      </c>
      <c r="D20" s="15">
        <f t="shared" si="2"/>
        <v>1.0811999999999999</v>
      </c>
      <c r="E20" s="15">
        <f t="shared" si="3"/>
        <v>1.6393</v>
      </c>
      <c r="F20" s="18">
        <f t="shared" si="4"/>
        <v>6.7743000000000002</v>
      </c>
      <c r="G20" s="11"/>
    </row>
    <row r="21" spans="1:10" customFormat="1" x14ac:dyDescent="0.25">
      <c r="A21" t="s">
        <v>115</v>
      </c>
      <c r="B21" s="15">
        <f t="shared" si="0"/>
        <v>0.64860000000000007</v>
      </c>
      <c r="C21" s="15">
        <f t="shared" si="1"/>
        <v>3.0992000000000002</v>
      </c>
      <c r="D21" s="15">
        <f t="shared" si="2"/>
        <v>1.7292000000000001</v>
      </c>
      <c r="E21" s="15">
        <f t="shared" si="3"/>
        <v>1.7563</v>
      </c>
      <c r="F21" s="18">
        <f t="shared" si="4"/>
        <v>7.2332999999999998</v>
      </c>
      <c r="G21" s="11"/>
    </row>
    <row r="22" spans="1:10" customFormat="1" x14ac:dyDescent="0.25">
      <c r="A22" t="s">
        <v>116</v>
      </c>
      <c r="B22" s="15">
        <f t="shared" si="0"/>
        <v>0.7026</v>
      </c>
      <c r="C22" s="15">
        <f t="shared" si="1"/>
        <v>3.2431999999999999</v>
      </c>
      <c r="D22" s="15">
        <f t="shared" si="2"/>
        <v>0.86519999999999997</v>
      </c>
      <c r="E22" s="15">
        <f t="shared" si="3"/>
        <v>1.5223</v>
      </c>
      <c r="F22" s="18">
        <f t="shared" si="4"/>
        <v>6.3332999999999995</v>
      </c>
      <c r="G22" s="11"/>
    </row>
    <row r="23" spans="1:10" customFormat="1" x14ac:dyDescent="0.25">
      <c r="A23" t="s">
        <v>117</v>
      </c>
      <c r="B23" s="15">
        <f t="shared" si="0"/>
        <v>0.7026</v>
      </c>
      <c r="C23" s="15">
        <f t="shared" si="1"/>
        <v>3.2431999999999999</v>
      </c>
      <c r="D23" s="15">
        <f t="shared" si="2"/>
        <v>0.97319999999999984</v>
      </c>
      <c r="E23" s="15">
        <f t="shared" si="3"/>
        <v>1.5223</v>
      </c>
      <c r="F23" s="18">
        <f t="shared" si="4"/>
        <v>6.4413</v>
      </c>
      <c r="G23" s="11"/>
    </row>
    <row r="24" spans="1:10" customFormat="1" x14ac:dyDescent="0.25">
      <c r="A24" t="s">
        <v>118</v>
      </c>
      <c r="B24" s="15">
        <f t="shared" si="0"/>
        <v>0.46350000000000002</v>
      </c>
      <c r="C24" s="15">
        <f t="shared" si="1"/>
        <v>3.0543999999999998</v>
      </c>
      <c r="D24" s="15">
        <f t="shared" si="2"/>
        <v>1.8540000000000001</v>
      </c>
      <c r="E24" s="15">
        <f t="shared" si="3"/>
        <v>2.0085000000000002</v>
      </c>
      <c r="F24" s="18">
        <f t="shared" si="4"/>
        <v>7.3803999999999998</v>
      </c>
      <c r="G24" s="11"/>
    </row>
    <row r="25" spans="1:10" customFormat="1" x14ac:dyDescent="0.25">
      <c r="A25" t="s">
        <v>119</v>
      </c>
      <c r="B25" s="16">
        <f t="shared" si="0"/>
        <v>0.38190000000000002</v>
      </c>
      <c r="C25" s="16">
        <f t="shared" si="1"/>
        <v>3.4184000000000001</v>
      </c>
      <c r="D25" s="16">
        <f t="shared" si="2"/>
        <v>1.8540000000000001</v>
      </c>
      <c r="E25" s="16">
        <f t="shared" si="3"/>
        <v>2.0085000000000002</v>
      </c>
      <c r="F25" s="14">
        <f t="shared" si="4"/>
        <v>7.6628000000000007</v>
      </c>
    </row>
    <row r="26" spans="1:10" customFormat="1" x14ac:dyDescent="0.25">
      <c r="A26" t="s">
        <v>120</v>
      </c>
      <c r="B26" s="16">
        <f t="shared" si="0"/>
        <v>0.68189999999999995</v>
      </c>
      <c r="C26" s="16">
        <f t="shared" si="1"/>
        <v>2.8359999999999999</v>
      </c>
      <c r="D26" s="16">
        <f t="shared" si="2"/>
        <v>1.0908</v>
      </c>
      <c r="E26" s="16">
        <f t="shared" si="3"/>
        <v>1.4183000000000001</v>
      </c>
      <c r="F26" s="14">
        <f t="shared" si="4"/>
        <v>6.0270000000000001</v>
      </c>
    </row>
    <row r="27" spans="1:10" customFormat="1" x14ac:dyDescent="0.25"/>
    <row r="28" spans="1:10" customFormat="1" x14ac:dyDescent="0.25"/>
    <row r="29" spans="1:10" customFormat="1" x14ac:dyDescent="0.25"/>
    <row r="30" spans="1:10" customFormat="1" x14ac:dyDescent="0.25"/>
    <row r="31" spans="1:10" customFormat="1" x14ac:dyDescent="0.25">
      <c r="A31" t="s">
        <v>121</v>
      </c>
    </row>
    <row r="32" spans="1:10" customFormat="1" x14ac:dyDescent="0.25">
      <c r="B32" t="s">
        <v>39</v>
      </c>
      <c r="C32" t="s">
        <v>74</v>
      </c>
      <c r="D32" t="s">
        <v>41</v>
      </c>
      <c r="E32" t="s">
        <v>59</v>
      </c>
    </row>
    <row r="33" spans="1:10" customFormat="1" x14ac:dyDescent="0.25">
      <c r="A33" t="s">
        <v>112</v>
      </c>
      <c r="B33" s="11">
        <v>0.41959999999999997</v>
      </c>
      <c r="C33" s="11">
        <v>0.28570000000000001</v>
      </c>
      <c r="D33" s="11">
        <v>0.11609999999999999</v>
      </c>
      <c r="E33" s="11">
        <v>0.17860000000000001</v>
      </c>
    </row>
    <row r="34" spans="1:10" customFormat="1" x14ac:dyDescent="0.25">
      <c r="A34" t="s">
        <v>113</v>
      </c>
      <c r="B34" s="11">
        <v>0.50470000000000004</v>
      </c>
      <c r="C34" s="11">
        <v>0.25230000000000002</v>
      </c>
      <c r="D34" s="11">
        <v>0.1028</v>
      </c>
      <c r="E34" s="11">
        <v>0.14019999999999999</v>
      </c>
    </row>
    <row r="35" spans="1:10" customFormat="1" x14ac:dyDescent="0.25">
      <c r="A35" t="s">
        <v>114</v>
      </c>
      <c r="B35" s="11">
        <v>0.38179999999999997</v>
      </c>
      <c r="C35" s="11">
        <v>0.37269999999999998</v>
      </c>
      <c r="D35" s="11">
        <v>0.1</v>
      </c>
      <c r="E35" s="11">
        <v>0.14549999999999999</v>
      </c>
    </row>
    <row r="36" spans="1:10" customFormat="1" x14ac:dyDescent="0.25">
      <c r="A36" t="s">
        <v>115</v>
      </c>
      <c r="B36" s="11">
        <v>0.39090000000000003</v>
      </c>
      <c r="C36" s="11">
        <v>0.34549999999999997</v>
      </c>
      <c r="D36" s="11">
        <v>0.14549999999999999</v>
      </c>
      <c r="E36" s="11">
        <v>0.1182</v>
      </c>
    </row>
    <row r="37" spans="1:10" customFormat="1" x14ac:dyDescent="0.25">
      <c r="A37" t="s">
        <v>122</v>
      </c>
      <c r="B37" s="11">
        <v>0.44440000000000002</v>
      </c>
      <c r="C37" s="11">
        <v>0.32409999999999989</v>
      </c>
      <c r="D37" s="11">
        <v>8.3299999999999999E-2</v>
      </c>
      <c r="E37" s="11">
        <v>0.14810000000000001</v>
      </c>
    </row>
    <row r="38" spans="1:10" customFormat="1" x14ac:dyDescent="0.25">
      <c r="A38" t="s">
        <v>123</v>
      </c>
      <c r="B38" s="11">
        <v>0.43930000000000002</v>
      </c>
      <c r="C38" s="11">
        <v>0.3271</v>
      </c>
      <c r="D38" s="11">
        <v>0.1028</v>
      </c>
      <c r="E38" s="11">
        <v>0.1308</v>
      </c>
    </row>
    <row r="39" spans="1:10" customFormat="1" x14ac:dyDescent="0.25">
      <c r="A39" t="s">
        <v>118</v>
      </c>
      <c r="B39" s="11">
        <v>0.36699999999999999</v>
      </c>
      <c r="C39" s="11">
        <v>0.33939999999999998</v>
      </c>
      <c r="D39" s="11">
        <v>0.17430000000000001</v>
      </c>
      <c r="E39" s="11">
        <v>0.1193</v>
      </c>
    </row>
    <row r="40" spans="1:10" customFormat="1" x14ac:dyDescent="0.25">
      <c r="A40" t="s">
        <v>119</v>
      </c>
      <c r="B40" s="11">
        <v>0.36109999999999998</v>
      </c>
      <c r="C40" s="11">
        <v>0.33329999999999999</v>
      </c>
      <c r="D40" s="11">
        <v>0.1852</v>
      </c>
      <c r="E40" s="11">
        <v>0.12039999999999999</v>
      </c>
    </row>
    <row r="41" spans="1:10" customFormat="1" x14ac:dyDescent="0.25">
      <c r="A41" t="s">
        <v>120</v>
      </c>
      <c r="B41" s="11">
        <v>0.40739999999999998</v>
      </c>
      <c r="C41" s="11">
        <v>0.26850000000000002</v>
      </c>
      <c r="D41" s="11">
        <v>0.1019</v>
      </c>
      <c r="E41" s="11">
        <v>0.22220000000000001</v>
      </c>
    </row>
    <row r="42" spans="1:10" customFormat="1" x14ac:dyDescent="0.25">
      <c r="B42" s="11"/>
      <c r="C42" s="11"/>
      <c r="D42" s="11"/>
      <c r="E42" s="11"/>
    </row>
    <row r="43" spans="1:10" customFormat="1" x14ac:dyDescent="0.25">
      <c r="B43" t="s">
        <v>39</v>
      </c>
      <c r="C43" t="s">
        <v>74</v>
      </c>
      <c r="D43" t="s">
        <v>41</v>
      </c>
      <c r="E43" s="11" t="s">
        <v>210</v>
      </c>
    </row>
    <row r="44" spans="1:10" customFormat="1" x14ac:dyDescent="0.25">
      <c r="B44" s="15">
        <v>3</v>
      </c>
      <c r="C44" s="15">
        <v>7</v>
      </c>
      <c r="D44" s="15">
        <v>8</v>
      </c>
      <c r="E44" s="15"/>
    </row>
    <row r="45" spans="1:10" customFormat="1" x14ac:dyDescent="0.25">
      <c r="A45" t="s">
        <v>112</v>
      </c>
      <c r="B45" s="15">
        <f>$B$44*B33</f>
        <v>1.2587999999999999</v>
      </c>
      <c r="C45" s="15">
        <f>$C$44*C33</f>
        <v>1.9999</v>
      </c>
      <c r="D45" s="15">
        <f>$D$44*D33</f>
        <v>0.92879999999999996</v>
      </c>
      <c r="E45" s="17">
        <f>SUM(B45:D45)</f>
        <v>4.1875</v>
      </c>
    </row>
    <row r="46" spans="1:10" customFormat="1" x14ac:dyDescent="0.25">
      <c r="A46" t="s">
        <v>113</v>
      </c>
      <c r="B46" s="15">
        <f t="shared" ref="B46:B53" si="5">$B$44*B34</f>
        <v>1.5141</v>
      </c>
      <c r="C46" s="15">
        <f t="shared" ref="C46:C53" si="6">$C$44*C34</f>
        <v>1.7661000000000002</v>
      </c>
      <c r="D46" s="15">
        <f t="shared" ref="D46:D53" si="7">$D$44*D34</f>
        <v>0.82240000000000002</v>
      </c>
      <c r="E46" s="17">
        <f t="shared" ref="E46:E53" si="8">SUM(B46:D46)</f>
        <v>4.1026000000000007</v>
      </c>
    </row>
    <row r="47" spans="1:10" customFormat="1" x14ac:dyDescent="0.25">
      <c r="A47" t="s">
        <v>114</v>
      </c>
      <c r="B47" s="15">
        <f t="shared" si="5"/>
        <v>1.1454</v>
      </c>
      <c r="C47" s="15">
        <f t="shared" si="6"/>
        <v>2.6088999999999998</v>
      </c>
      <c r="D47" s="15">
        <f t="shared" si="7"/>
        <v>0.8</v>
      </c>
      <c r="E47" s="17">
        <f t="shared" si="8"/>
        <v>4.5542999999999996</v>
      </c>
    </row>
    <row r="48" spans="1:10" customFormat="1" x14ac:dyDescent="0.25">
      <c r="A48" t="s">
        <v>115</v>
      </c>
      <c r="B48" s="15">
        <f t="shared" si="5"/>
        <v>1.1727000000000001</v>
      </c>
      <c r="C48" s="15">
        <f t="shared" si="6"/>
        <v>2.4184999999999999</v>
      </c>
      <c r="D48" s="15">
        <f t="shared" si="7"/>
        <v>1.1639999999999999</v>
      </c>
      <c r="E48" s="17">
        <f t="shared" si="8"/>
        <v>4.7551999999999994</v>
      </c>
    </row>
    <row r="49" spans="1:10" customFormat="1" x14ac:dyDescent="0.25">
      <c r="A49" t="s">
        <v>122</v>
      </c>
      <c r="B49" s="15">
        <f t="shared" si="5"/>
        <v>1.3332000000000002</v>
      </c>
      <c r="C49" s="15">
        <f t="shared" si="6"/>
        <v>2.2686999999999991</v>
      </c>
      <c r="D49" s="15">
        <f t="shared" si="7"/>
        <v>0.66639999999999999</v>
      </c>
      <c r="E49" s="17">
        <f t="shared" si="8"/>
        <v>4.2682999999999991</v>
      </c>
    </row>
    <row r="50" spans="1:10" customFormat="1" x14ac:dyDescent="0.25">
      <c r="A50" t="s">
        <v>123</v>
      </c>
      <c r="B50" s="15">
        <f t="shared" si="5"/>
        <v>1.3179000000000001</v>
      </c>
      <c r="C50" s="15">
        <f t="shared" si="6"/>
        <v>2.2896999999999998</v>
      </c>
      <c r="D50" s="15">
        <f t="shared" si="7"/>
        <v>0.82240000000000002</v>
      </c>
      <c r="E50" s="17">
        <f t="shared" si="8"/>
        <v>4.43</v>
      </c>
    </row>
    <row r="51" spans="1:10" customFormat="1" x14ac:dyDescent="0.25">
      <c r="A51" t="s">
        <v>118</v>
      </c>
      <c r="B51" s="15">
        <f t="shared" si="5"/>
        <v>1.101</v>
      </c>
      <c r="C51" s="15">
        <f t="shared" si="6"/>
        <v>2.3757999999999999</v>
      </c>
      <c r="D51" s="15">
        <f t="shared" si="7"/>
        <v>1.3944000000000001</v>
      </c>
      <c r="E51" s="17">
        <f t="shared" si="8"/>
        <v>4.8712</v>
      </c>
    </row>
    <row r="52" spans="1:10" customFormat="1" x14ac:dyDescent="0.25">
      <c r="A52" t="s">
        <v>119</v>
      </c>
      <c r="B52" s="15">
        <f t="shared" si="5"/>
        <v>1.0832999999999999</v>
      </c>
      <c r="C52" s="15">
        <f t="shared" si="6"/>
        <v>2.3331</v>
      </c>
      <c r="D52" s="15">
        <f t="shared" si="7"/>
        <v>1.4816</v>
      </c>
      <c r="E52" s="17">
        <f t="shared" si="8"/>
        <v>4.8979999999999997</v>
      </c>
    </row>
    <row r="53" spans="1:10" customFormat="1" x14ac:dyDescent="0.25">
      <c r="A53" t="s">
        <v>120</v>
      </c>
      <c r="B53" s="15">
        <f t="shared" si="5"/>
        <v>1.2222</v>
      </c>
      <c r="C53" s="15">
        <f t="shared" si="6"/>
        <v>1.8795000000000002</v>
      </c>
      <c r="D53" s="15">
        <f t="shared" si="7"/>
        <v>0.81520000000000004</v>
      </c>
      <c r="E53" s="17">
        <f t="shared" si="8"/>
        <v>3.9169</v>
      </c>
    </row>
    <row r="54" spans="1:10" customFormat="1" x14ac:dyDescent="0.25"/>
    <row r="55" spans="1:10" customFormat="1" x14ac:dyDescent="0.25"/>
    <row r="56" spans="1:10" customFormat="1" x14ac:dyDescent="0.25">
      <c r="A56" t="s">
        <v>124</v>
      </c>
    </row>
    <row r="57" spans="1:10" customFormat="1" x14ac:dyDescent="0.25">
      <c r="B57" t="s">
        <v>76</v>
      </c>
      <c r="C57" t="s">
        <v>77</v>
      </c>
      <c r="D57" t="s">
        <v>78</v>
      </c>
      <c r="E57" t="s">
        <v>79</v>
      </c>
      <c r="F57" t="s">
        <v>80</v>
      </c>
    </row>
    <row r="58" spans="1:10" customFormat="1" x14ac:dyDescent="0.25">
      <c r="A58" t="s">
        <v>112</v>
      </c>
      <c r="B58" s="11">
        <v>0.54459999999999997</v>
      </c>
      <c r="C58" s="11">
        <v>0.29459999999999997</v>
      </c>
      <c r="D58" s="11">
        <v>0.3125</v>
      </c>
      <c r="E58" s="11">
        <v>0.1875</v>
      </c>
      <c r="F58" s="11">
        <v>0.39290000000000003</v>
      </c>
      <c r="G58" s="11"/>
    </row>
    <row r="59" spans="1:10" customFormat="1" x14ac:dyDescent="0.25">
      <c r="A59" t="s">
        <v>118</v>
      </c>
      <c r="B59" s="11">
        <v>0.58719999999999994</v>
      </c>
      <c r="C59" s="11">
        <v>0.3211</v>
      </c>
      <c r="D59" s="11">
        <v>0.40369999999999989</v>
      </c>
      <c r="E59" s="11">
        <v>0.19270000000000001</v>
      </c>
      <c r="F59" s="11">
        <v>0.33029999999999998</v>
      </c>
      <c r="G59" s="11"/>
    </row>
    <row r="60" spans="1:10" customFormat="1" x14ac:dyDescent="0.25">
      <c r="A60" t="s">
        <v>119</v>
      </c>
      <c r="B60" s="11">
        <v>0.63890000000000002</v>
      </c>
      <c r="C60" s="11">
        <v>0.37959999999999999</v>
      </c>
      <c r="D60" s="11">
        <v>0.47220000000000001</v>
      </c>
      <c r="E60" s="11">
        <v>0.2407</v>
      </c>
      <c r="F60" s="11">
        <v>0.29630000000000001</v>
      </c>
      <c r="G60" s="11"/>
    </row>
    <row r="61" spans="1:10" customFormat="1" x14ac:dyDescent="0.25">
      <c r="A61" t="s">
        <v>115</v>
      </c>
      <c r="B61" s="11">
        <v>0.30280000000000001</v>
      </c>
      <c r="C61" s="11">
        <v>0.156</v>
      </c>
      <c r="D61" s="11">
        <v>0.1376</v>
      </c>
      <c r="E61" s="11">
        <v>8.2599999999999993E-2</v>
      </c>
      <c r="F61" s="11">
        <v>0.64219999999999999</v>
      </c>
      <c r="G61" s="11"/>
    </row>
    <row r="62" spans="1:10" customFormat="1" x14ac:dyDescent="0.25"/>
    <row r="63" spans="1:10" customFormat="1" x14ac:dyDescent="0.25"/>
    <row r="64" spans="1:10" customFormat="1" x14ac:dyDescent="0.25">
      <c r="A64" t="s">
        <v>125</v>
      </c>
    </row>
    <row r="65" spans="1:10" customFormat="1" x14ac:dyDescent="0.25">
      <c r="B65" t="s">
        <v>98</v>
      </c>
      <c r="C65" t="s">
        <v>99</v>
      </c>
      <c r="D65" t="s">
        <v>100</v>
      </c>
      <c r="E65" t="s">
        <v>86</v>
      </c>
    </row>
    <row r="66" spans="1:10" customFormat="1" x14ac:dyDescent="0.25">
      <c r="A66" t="s">
        <v>112</v>
      </c>
      <c r="B66" s="11">
        <v>0.36699999999999999</v>
      </c>
      <c r="C66" s="11">
        <v>0</v>
      </c>
      <c r="D66" s="11">
        <v>0.37609999999999999</v>
      </c>
      <c r="E66" s="11">
        <v>0.25690000000000002</v>
      </c>
    </row>
    <row r="67" spans="1:10" customFormat="1" x14ac:dyDescent="0.25">
      <c r="A67" t="s">
        <v>113</v>
      </c>
      <c r="B67" s="11">
        <v>0.42590000000000011</v>
      </c>
      <c r="C67" s="11">
        <v>0</v>
      </c>
      <c r="D67" s="11">
        <v>0.36109999999999998</v>
      </c>
      <c r="E67" s="11">
        <v>0.21299999999999999</v>
      </c>
    </row>
    <row r="68" spans="1:10" customFormat="1" x14ac:dyDescent="0.25">
      <c r="A68" t="s">
        <v>114</v>
      </c>
      <c r="B68" s="11">
        <v>0.40739999999999998</v>
      </c>
      <c r="C68" s="11">
        <v>0</v>
      </c>
      <c r="D68" s="11">
        <v>0.37959999999999999</v>
      </c>
      <c r="E68" s="11">
        <v>0.21299999999999999</v>
      </c>
    </row>
    <row r="69" spans="1:10" customFormat="1" x14ac:dyDescent="0.25">
      <c r="A69" t="s">
        <v>115</v>
      </c>
      <c r="B69" s="11">
        <v>0.43930000000000002</v>
      </c>
      <c r="C69" s="11">
        <v>0</v>
      </c>
      <c r="D69" s="11">
        <v>0.36449999999999999</v>
      </c>
      <c r="E69" s="11">
        <v>0.1963</v>
      </c>
    </row>
    <row r="70" spans="1:10" customFormat="1" x14ac:dyDescent="0.25">
      <c r="A70" t="s">
        <v>116</v>
      </c>
      <c r="B70" s="11">
        <v>0.41670000000000001</v>
      </c>
      <c r="C70" s="11">
        <v>0</v>
      </c>
      <c r="D70" s="11">
        <v>0.35189999999999999</v>
      </c>
      <c r="E70" s="11">
        <v>0.23150000000000001</v>
      </c>
    </row>
    <row r="71" spans="1:10" customFormat="1" x14ac:dyDescent="0.25">
      <c r="A71" t="s">
        <v>117</v>
      </c>
      <c r="B71" s="11">
        <v>0.43519999999999998</v>
      </c>
      <c r="C71" s="11">
        <v>0</v>
      </c>
      <c r="D71" s="11">
        <v>0.34260000000000002</v>
      </c>
      <c r="E71" s="11">
        <v>0.22220000000000001</v>
      </c>
    </row>
    <row r="72" spans="1:10" customFormat="1" x14ac:dyDescent="0.25">
      <c r="A72" t="s">
        <v>118</v>
      </c>
      <c r="B72" s="11">
        <v>0.35189999999999999</v>
      </c>
      <c r="C72" s="11">
        <v>0</v>
      </c>
      <c r="D72" s="11">
        <v>0.47220000000000001</v>
      </c>
      <c r="E72" s="11">
        <v>0.1759</v>
      </c>
    </row>
    <row r="73" spans="1:10" customFormat="1" x14ac:dyDescent="0.25">
      <c r="A73" t="s">
        <v>119</v>
      </c>
      <c r="B73" s="11">
        <v>0.31480000000000002</v>
      </c>
      <c r="C73" s="11">
        <v>0</v>
      </c>
      <c r="D73" s="11">
        <v>0.50929999999999997</v>
      </c>
      <c r="E73" s="11">
        <v>0.1759</v>
      </c>
    </row>
    <row r="74" spans="1:10" customFormat="1" x14ac:dyDescent="0.25">
      <c r="A74" t="s">
        <v>120</v>
      </c>
      <c r="B74" s="11">
        <v>0.31480000000000002</v>
      </c>
      <c r="C74" s="11">
        <v>9.300000000000001E-3</v>
      </c>
      <c r="D74" s="11">
        <v>0.35189999999999999</v>
      </c>
      <c r="E74" s="11">
        <v>0.32409999999999989</v>
      </c>
    </row>
    <row r="75" spans="1:10" customFormat="1" x14ac:dyDescent="0.25">
      <c r="A75" t="s">
        <v>211</v>
      </c>
      <c r="B75" s="11">
        <f>AVERAGE(B66:B74)</f>
        <v>0.38588888888888895</v>
      </c>
      <c r="C75" s="11">
        <f t="shared" ref="C75:E75" si="9">AVERAGE(C66:C74)</f>
        <v>1.0333333333333334E-3</v>
      </c>
      <c r="D75" s="11">
        <f t="shared" si="9"/>
        <v>0.38991111111111115</v>
      </c>
      <c r="E75" s="11">
        <f t="shared" si="9"/>
        <v>0.22319999999999998</v>
      </c>
    </row>
    <row r="76" spans="1:10" customFormat="1" x14ac:dyDescent="0.25">
      <c r="A76" t="s">
        <v>212</v>
      </c>
      <c r="B76" s="11">
        <f>MIN(B66:B74)</f>
        <v>0.31480000000000002</v>
      </c>
      <c r="C76" s="11">
        <f t="shared" ref="C76:E76" si="10">MIN(C66:C74)</f>
        <v>0</v>
      </c>
      <c r="D76" s="11">
        <f t="shared" si="10"/>
        <v>0.34260000000000002</v>
      </c>
      <c r="E76" s="11">
        <f t="shared" si="10"/>
        <v>0.1759</v>
      </c>
    </row>
    <row r="77" spans="1:10" customFormat="1" x14ac:dyDescent="0.25">
      <c r="A77" t="s">
        <v>213</v>
      </c>
      <c r="B77" s="19">
        <f>MAX(B66:B74)</f>
        <v>0.43930000000000002</v>
      </c>
      <c r="C77" s="19">
        <f t="shared" ref="C77:E77" si="11">MAX(C66:C74)</f>
        <v>9.300000000000001E-3</v>
      </c>
      <c r="D77" s="19">
        <f t="shared" si="11"/>
        <v>0.50929999999999997</v>
      </c>
      <c r="E77" s="19">
        <f t="shared" si="11"/>
        <v>0.32409999999999989</v>
      </c>
    </row>
    <row r="78" spans="1:10" x14ac:dyDescent="0.25">
      <c r="A78" t="s">
        <v>214</v>
      </c>
      <c r="B78" s="19">
        <f>B77-B76</f>
        <v>0.1245</v>
      </c>
      <c r="C78" s="19">
        <f t="shared" ref="C78:E78" si="12">C77-C76</f>
        <v>9.300000000000001E-3</v>
      </c>
      <c r="D78" s="19">
        <f t="shared" si="12"/>
        <v>0.16669999999999996</v>
      </c>
      <c r="E78" s="19">
        <f t="shared" si="12"/>
        <v>0.14819999999999989</v>
      </c>
    </row>
    <row r="79" spans="1:10" customFormat="1" x14ac:dyDescent="0.25"/>
    <row r="80" spans="1:10" customFormat="1" x14ac:dyDescent="0.25">
      <c r="A80" t="s">
        <v>126</v>
      </c>
    </row>
    <row r="81" spans="1:10" customFormat="1" x14ac:dyDescent="0.25">
      <c r="B81" t="s">
        <v>103</v>
      </c>
      <c r="C81" t="s">
        <v>104</v>
      </c>
      <c r="D81" t="s">
        <v>105</v>
      </c>
      <c r="E81" t="s">
        <v>106</v>
      </c>
      <c r="F81" t="s">
        <v>107</v>
      </c>
      <c r="G81" t="s">
        <v>108</v>
      </c>
      <c r="H81" t="s">
        <v>102</v>
      </c>
      <c r="I81" t="s">
        <v>86</v>
      </c>
    </row>
    <row r="82" spans="1:10" customFormat="1" x14ac:dyDescent="0.25">
      <c r="A82" t="s">
        <v>112</v>
      </c>
      <c r="B82" s="11">
        <v>0.1132</v>
      </c>
      <c r="C82" s="11">
        <v>0.32079999999999997</v>
      </c>
      <c r="D82" s="11">
        <v>0.33019999999999999</v>
      </c>
      <c r="E82" s="11">
        <v>0.26419999999999999</v>
      </c>
      <c r="F82" s="11">
        <v>6.6000000000000003E-2</v>
      </c>
      <c r="G82" s="11">
        <v>1.89E-2</v>
      </c>
      <c r="H82" s="11">
        <v>0.35849999999999999</v>
      </c>
      <c r="I82" s="11">
        <v>0.23580000000000001</v>
      </c>
    </row>
    <row r="83" spans="1:10" customFormat="1" x14ac:dyDescent="0.25">
      <c r="A83" t="s">
        <v>113</v>
      </c>
      <c r="B83" s="11">
        <v>0.1226</v>
      </c>
      <c r="C83" s="11">
        <v>0.33960000000000001</v>
      </c>
      <c r="D83" s="11">
        <v>0.31130000000000002</v>
      </c>
      <c r="E83" s="11">
        <v>0.25469999999999998</v>
      </c>
      <c r="F83" s="11">
        <v>3.7699999999999997E-2</v>
      </c>
      <c r="G83" s="11">
        <v>9.3999999999999986E-3</v>
      </c>
      <c r="H83" s="11">
        <v>0.33960000000000001</v>
      </c>
      <c r="I83" s="11">
        <v>0.217</v>
      </c>
    </row>
    <row r="84" spans="1:10" customFormat="1" x14ac:dyDescent="0.25">
      <c r="A84" t="s">
        <v>114</v>
      </c>
      <c r="B84" s="11">
        <v>0.1308</v>
      </c>
      <c r="C84" s="11">
        <v>0.40189999999999998</v>
      </c>
      <c r="D84" s="11">
        <v>0.3458</v>
      </c>
      <c r="E84" s="11">
        <v>0.28970000000000001</v>
      </c>
      <c r="F84" s="11">
        <v>5.6099999999999997E-2</v>
      </c>
      <c r="G84" s="11">
        <v>9.300000000000001E-3</v>
      </c>
      <c r="H84" s="11">
        <v>0.33639999999999998</v>
      </c>
      <c r="I84" s="11">
        <v>0.1963</v>
      </c>
    </row>
    <row r="85" spans="1:10" customFormat="1" x14ac:dyDescent="0.25">
      <c r="A85" t="s">
        <v>115</v>
      </c>
      <c r="B85" s="11">
        <v>0.1308</v>
      </c>
      <c r="C85" s="11">
        <v>0.40189999999999998</v>
      </c>
      <c r="D85" s="11">
        <v>0.37380000000000002</v>
      </c>
      <c r="E85" s="11">
        <v>0.28970000000000001</v>
      </c>
      <c r="F85" s="11">
        <v>5.6099999999999997E-2</v>
      </c>
      <c r="G85" s="11">
        <v>9.300000000000001E-3</v>
      </c>
      <c r="H85" s="11">
        <v>0.3458</v>
      </c>
      <c r="I85" s="11">
        <v>0.16819999999999999</v>
      </c>
    </row>
    <row r="86" spans="1:10" customFormat="1" x14ac:dyDescent="0.25">
      <c r="A86" t="s">
        <v>116</v>
      </c>
      <c r="B86" s="11">
        <v>0.1226</v>
      </c>
      <c r="C86" s="11">
        <v>0.35849999999999999</v>
      </c>
      <c r="D86" s="11">
        <v>0.33019999999999999</v>
      </c>
      <c r="E86" s="11">
        <v>0.28299999999999997</v>
      </c>
      <c r="F86" s="11">
        <v>4.7199999999999999E-2</v>
      </c>
      <c r="G86" s="11">
        <v>9.3999999999999986E-3</v>
      </c>
      <c r="H86" s="11">
        <v>0.33019999999999999</v>
      </c>
      <c r="I86" s="11">
        <v>0.22639999999999999</v>
      </c>
    </row>
    <row r="87" spans="1:10" customFormat="1" x14ac:dyDescent="0.25">
      <c r="A87" t="s">
        <v>117</v>
      </c>
      <c r="B87" s="11">
        <v>0.1226</v>
      </c>
      <c r="C87" s="11">
        <v>0.38679999999999998</v>
      </c>
      <c r="D87" s="11">
        <v>0.34910000000000002</v>
      </c>
      <c r="E87" s="11">
        <v>0.29249999999999998</v>
      </c>
      <c r="F87" s="11">
        <v>6.6000000000000003E-2</v>
      </c>
      <c r="G87" s="11">
        <v>1.89E-2</v>
      </c>
      <c r="H87" s="11">
        <v>0.32079999999999997</v>
      </c>
      <c r="I87" s="11">
        <v>0.20749999999999999</v>
      </c>
    </row>
    <row r="88" spans="1:10" customFormat="1" x14ac:dyDescent="0.25">
      <c r="A88" t="s">
        <v>118</v>
      </c>
      <c r="B88" s="11">
        <v>0.14149999999999999</v>
      </c>
      <c r="C88" s="11">
        <v>0.34910000000000002</v>
      </c>
      <c r="D88" s="11">
        <v>0.33019999999999999</v>
      </c>
      <c r="E88" s="11">
        <v>0.27360000000000001</v>
      </c>
      <c r="F88" s="11">
        <v>7.5499999999999998E-2</v>
      </c>
      <c r="G88" s="11">
        <v>1.89E-2</v>
      </c>
      <c r="H88" s="11">
        <v>0.3962</v>
      </c>
      <c r="I88" s="11">
        <v>0.18870000000000001</v>
      </c>
    </row>
    <row r="89" spans="1:10" customFormat="1" x14ac:dyDescent="0.25">
      <c r="A89" t="s">
        <v>119</v>
      </c>
      <c r="B89" s="11">
        <v>0.14560000000000001</v>
      </c>
      <c r="C89" s="11">
        <v>0.34949999999999998</v>
      </c>
      <c r="D89" s="11">
        <v>0.33979999999999999</v>
      </c>
      <c r="E89" s="11">
        <v>0.27179999999999999</v>
      </c>
      <c r="F89" s="11">
        <v>7.7699999999999991E-2</v>
      </c>
      <c r="G89" s="11">
        <v>1.9400000000000001E-2</v>
      </c>
      <c r="H89" s="11">
        <v>0.42720000000000002</v>
      </c>
      <c r="I89" s="11">
        <v>0.16500000000000001</v>
      </c>
    </row>
    <row r="90" spans="1:10" customFormat="1" x14ac:dyDescent="0.25">
      <c r="A90" t="s">
        <v>120</v>
      </c>
      <c r="B90" s="11">
        <v>0.1143</v>
      </c>
      <c r="C90" s="11">
        <v>0.26669999999999999</v>
      </c>
      <c r="D90" s="11">
        <v>0.2762</v>
      </c>
      <c r="E90" s="11">
        <v>0.2</v>
      </c>
      <c r="F90" s="11">
        <v>4.7600000000000003E-2</v>
      </c>
      <c r="G90" s="11">
        <v>9.4999999999999998E-3</v>
      </c>
      <c r="H90" s="11">
        <v>0.3619</v>
      </c>
      <c r="I90" s="11">
        <v>0.28570000000000001</v>
      </c>
    </row>
    <row r="91" spans="1:10" customFormat="1" x14ac:dyDescent="0.25">
      <c r="B91" s="19">
        <f>AVERAGE(B82:B90)</f>
        <v>0.12711111111111112</v>
      </c>
      <c r="C91" s="19">
        <f t="shared" ref="C91:I91" si="13">AVERAGE(C82:C90)</f>
        <v>0.35275555555555554</v>
      </c>
      <c r="D91" s="19">
        <f t="shared" si="13"/>
        <v>0.33184444444444444</v>
      </c>
      <c r="E91" s="19">
        <f t="shared" si="13"/>
        <v>0.26879999999999998</v>
      </c>
      <c r="F91" s="19">
        <f t="shared" si="13"/>
        <v>5.8877777777777779E-2</v>
      </c>
      <c r="G91" s="19">
        <f t="shared" si="13"/>
        <v>1.3666666666666667E-2</v>
      </c>
      <c r="H91" s="19">
        <f t="shared" si="13"/>
        <v>0.35739999999999994</v>
      </c>
      <c r="I91" s="19">
        <f t="shared" si="13"/>
        <v>0.21006666666666671</v>
      </c>
    </row>
    <row r="92" spans="1:10" customFormat="1" x14ac:dyDescent="0.25">
      <c r="B92" s="19">
        <f>MIN(B82:B91)</f>
        <v>0.1132</v>
      </c>
      <c r="C92" s="19">
        <f t="shared" ref="C92:I92" si="14">MIN(C82:C91)</f>
        <v>0.26669999999999999</v>
      </c>
      <c r="D92" s="19">
        <f t="shared" si="14"/>
        <v>0.2762</v>
      </c>
      <c r="E92" s="19">
        <f t="shared" si="14"/>
        <v>0.2</v>
      </c>
      <c r="F92" s="19">
        <f t="shared" si="14"/>
        <v>3.7699999999999997E-2</v>
      </c>
      <c r="G92" s="19">
        <f t="shared" si="14"/>
        <v>9.300000000000001E-3</v>
      </c>
      <c r="H92" s="19">
        <f t="shared" si="14"/>
        <v>0.32079999999999997</v>
      </c>
      <c r="I92" s="19">
        <f t="shared" si="14"/>
        <v>0.16500000000000001</v>
      </c>
    </row>
    <row r="93" spans="1:10" customFormat="1" x14ac:dyDescent="0.25">
      <c r="B93" s="19">
        <f>MAX(B82:B91)</f>
        <v>0.14560000000000001</v>
      </c>
      <c r="C93" s="19">
        <f t="shared" ref="C93:I93" si="15">MAX(C82:C91)</f>
        <v>0.40189999999999998</v>
      </c>
      <c r="D93" s="19">
        <f t="shared" si="15"/>
        <v>0.37380000000000002</v>
      </c>
      <c r="E93" s="19">
        <f t="shared" si="15"/>
        <v>0.29249999999999998</v>
      </c>
      <c r="F93" s="19">
        <f t="shared" si="15"/>
        <v>7.7699999999999991E-2</v>
      </c>
      <c r="G93" s="19">
        <f t="shared" si="15"/>
        <v>1.9400000000000001E-2</v>
      </c>
      <c r="H93" s="19">
        <f t="shared" si="15"/>
        <v>0.42720000000000002</v>
      </c>
      <c r="I93" s="19">
        <f t="shared" si="15"/>
        <v>0.28570000000000001</v>
      </c>
    </row>
    <row r="94" spans="1:10" customFormat="1" x14ac:dyDescent="0.25">
      <c r="B94" s="19">
        <f>B93-B92</f>
        <v>3.2400000000000012E-2</v>
      </c>
      <c r="C94" s="19">
        <f t="shared" ref="C94:I94" si="16">C93-C92</f>
        <v>0.13519999999999999</v>
      </c>
      <c r="D94" s="19">
        <f t="shared" si="16"/>
        <v>9.760000000000002E-2</v>
      </c>
      <c r="E94" s="19">
        <f t="shared" si="16"/>
        <v>9.2499999999999971E-2</v>
      </c>
      <c r="F94" s="19">
        <f t="shared" si="16"/>
        <v>3.9999999999999994E-2</v>
      </c>
      <c r="G94" s="19">
        <f t="shared" si="16"/>
        <v>1.01E-2</v>
      </c>
      <c r="H94" s="19">
        <f t="shared" si="16"/>
        <v>0.10640000000000005</v>
      </c>
      <c r="I94" s="19">
        <f t="shared" si="16"/>
        <v>0.1207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35DBD-CDE8-4ED8-82F9-2E0168D2E4C7}">
  <dimension ref="A4:R80"/>
  <sheetViews>
    <sheetView topLeftCell="A40" workbookViewId="0">
      <selection activeCell="I79" sqref="I79"/>
    </sheetView>
  </sheetViews>
  <sheetFormatPr defaultRowHeight="15" x14ac:dyDescent="0.25"/>
  <cols>
    <col min="1" max="1" width="37.140625" customWidth="1"/>
    <col min="2" max="2" width="14.85546875" bestFit="1" customWidth="1"/>
    <col min="3" max="3" width="26.140625" bestFit="1" customWidth="1"/>
    <col min="4" max="4" width="25" bestFit="1" customWidth="1"/>
    <col min="5" max="5" width="20.7109375" bestFit="1" customWidth="1"/>
    <col min="6" max="6" width="28.7109375" bestFit="1" customWidth="1"/>
    <col min="7" max="7" width="26" bestFit="1" customWidth="1"/>
    <col min="8" max="8" width="19.42578125" bestFit="1" customWidth="1"/>
    <col min="9" max="9" width="7" bestFit="1" customWidth="1"/>
    <col min="10" max="10" width="10" bestFit="1" customWidth="1"/>
    <col min="11" max="11" width="5.42578125" bestFit="1" customWidth="1"/>
  </cols>
  <sheetData>
    <row r="4" spans="1:18" x14ac:dyDescent="0.25">
      <c r="A4" t="s">
        <v>129</v>
      </c>
    </row>
    <row r="5" spans="1:18" x14ac:dyDescent="0.25">
      <c r="B5" t="s">
        <v>33</v>
      </c>
      <c r="C5" t="s">
        <v>34</v>
      </c>
      <c r="D5" t="s">
        <v>35</v>
      </c>
      <c r="E5" t="s">
        <v>36</v>
      </c>
      <c r="F5" t="s">
        <v>59</v>
      </c>
    </row>
    <row r="6" spans="1:18" x14ac:dyDescent="0.25">
      <c r="A6" t="s">
        <v>130</v>
      </c>
      <c r="B6" s="11">
        <v>0.2283</v>
      </c>
      <c r="C6" s="11">
        <v>0.28260000000000002</v>
      </c>
      <c r="D6" s="11">
        <v>0.1087</v>
      </c>
      <c r="E6" s="11">
        <v>0.1196</v>
      </c>
      <c r="F6" s="11">
        <v>0.26090000000000002</v>
      </c>
    </row>
    <row r="7" spans="1:18" x14ac:dyDescent="0.25">
      <c r="A7" t="s">
        <v>131</v>
      </c>
      <c r="B7" s="11">
        <v>0.1573</v>
      </c>
      <c r="C7" s="11">
        <v>0.42699999999999999</v>
      </c>
      <c r="D7" s="11">
        <v>0.1348</v>
      </c>
      <c r="E7" s="11">
        <v>0.16850000000000001</v>
      </c>
      <c r="F7" s="11">
        <v>0.1124</v>
      </c>
    </row>
    <row r="8" spans="1:18" x14ac:dyDescent="0.25">
      <c r="A8" t="s">
        <v>132</v>
      </c>
      <c r="B8" s="11">
        <v>0.16850000000000001</v>
      </c>
      <c r="C8" s="11">
        <v>0.40450000000000003</v>
      </c>
      <c r="D8" s="11">
        <v>0.1011</v>
      </c>
      <c r="E8" s="11">
        <v>0.1124</v>
      </c>
      <c r="F8" s="11">
        <v>0.2135</v>
      </c>
    </row>
    <row r="9" spans="1:18" x14ac:dyDescent="0.25">
      <c r="A9" t="s">
        <v>133</v>
      </c>
      <c r="B9" s="11">
        <v>0.18890000000000001</v>
      </c>
      <c r="C9" s="11">
        <v>0.33329999999999999</v>
      </c>
      <c r="D9" s="11">
        <v>0.1111</v>
      </c>
      <c r="E9" s="11">
        <v>0.1333</v>
      </c>
      <c r="F9" s="11">
        <v>0.23330000000000001</v>
      </c>
    </row>
    <row r="10" spans="1:18" x14ac:dyDescent="0.25">
      <c r="A10" t="s">
        <v>134</v>
      </c>
      <c r="B10" s="11">
        <v>0.15559999999999999</v>
      </c>
      <c r="C10" s="11">
        <v>0.34439999999999998</v>
      </c>
      <c r="D10" s="11">
        <v>0.1</v>
      </c>
      <c r="E10" s="11">
        <v>0.1111</v>
      </c>
      <c r="F10" s="11">
        <v>0.28889999999999999</v>
      </c>
    </row>
    <row r="11" spans="1:18" x14ac:dyDescent="0.25">
      <c r="A11" t="s">
        <v>135</v>
      </c>
      <c r="B11" s="11">
        <v>0.20219999999999999</v>
      </c>
      <c r="C11" s="11">
        <v>0.39329999999999998</v>
      </c>
      <c r="D11" s="11">
        <v>0.1124</v>
      </c>
      <c r="E11" s="11">
        <v>0.1236</v>
      </c>
      <c r="F11" s="11">
        <v>0.16850000000000001</v>
      </c>
    </row>
    <row r="12" spans="1:18" customFormat="1" x14ac:dyDescent="0.25">
      <c r="A12" t="s">
        <v>136</v>
      </c>
      <c r="B12" s="11">
        <v>0.18179999999999999</v>
      </c>
      <c r="C12" s="11">
        <v>0.32950000000000002</v>
      </c>
      <c r="D12" s="11">
        <v>0.125</v>
      </c>
      <c r="E12" s="11">
        <v>0.11360000000000001</v>
      </c>
      <c r="F12" s="11">
        <v>0.25</v>
      </c>
    </row>
    <row r="13" spans="1:18" customFormat="1" x14ac:dyDescent="0.25">
      <c r="B13" s="11"/>
      <c r="C13" s="11"/>
      <c r="D13" s="11"/>
      <c r="E13" s="11"/>
      <c r="F13" s="11"/>
    </row>
    <row r="14" spans="1:18" customFormat="1" x14ac:dyDescent="0.25">
      <c r="B14" t="s">
        <v>33</v>
      </c>
      <c r="C14" t="s">
        <v>34</v>
      </c>
      <c r="D14" t="s">
        <v>35</v>
      </c>
      <c r="E14" t="s">
        <v>36</v>
      </c>
      <c r="F14" s="11"/>
    </row>
    <row r="15" spans="1:18" customFormat="1" x14ac:dyDescent="0.25">
      <c r="B15" s="15">
        <v>3</v>
      </c>
      <c r="C15" s="15">
        <v>4</v>
      </c>
      <c r="D15" s="15">
        <v>12</v>
      </c>
      <c r="E15" s="15">
        <v>13</v>
      </c>
      <c r="F15" s="11" t="s">
        <v>210</v>
      </c>
    </row>
    <row r="16" spans="1:18" customFormat="1" x14ac:dyDescent="0.25">
      <c r="A16" t="s">
        <v>130</v>
      </c>
      <c r="B16" s="15">
        <f>$B$15*B6</f>
        <v>0.68490000000000006</v>
      </c>
      <c r="C16" s="15">
        <f>$C$15*C6</f>
        <v>1.1304000000000001</v>
      </c>
      <c r="D16" s="15">
        <f>$D$15*D6</f>
        <v>1.3044</v>
      </c>
      <c r="E16" s="15">
        <f>$E$15*E6</f>
        <v>1.5548</v>
      </c>
      <c r="F16" s="18">
        <f>SUM(B16:E16)</f>
        <v>4.6745000000000001</v>
      </c>
    </row>
    <row r="17" spans="1:18" customFormat="1" x14ac:dyDescent="0.25">
      <c r="A17" t="s">
        <v>131</v>
      </c>
      <c r="B17" s="15">
        <f t="shared" ref="B17:B22" si="0">$B$15*B7</f>
        <v>0.47189999999999999</v>
      </c>
      <c r="C17" s="15">
        <f t="shared" ref="C17:C22" si="1">$C$15*C7</f>
        <v>1.708</v>
      </c>
      <c r="D17" s="15">
        <f t="shared" ref="D17:D22" si="2">$D$15*D7</f>
        <v>1.6175999999999999</v>
      </c>
      <c r="E17" s="15">
        <f t="shared" ref="E17:E22" si="3">$E$15*E7</f>
        <v>2.1905000000000001</v>
      </c>
      <c r="F17" s="18">
        <f t="shared" ref="F17:F22" si="4">SUM(B17:E17)</f>
        <v>5.9879999999999995</v>
      </c>
    </row>
    <row r="18" spans="1:18" customFormat="1" x14ac:dyDescent="0.25">
      <c r="A18" t="s">
        <v>132</v>
      </c>
      <c r="B18" s="15">
        <f t="shared" si="0"/>
        <v>0.50550000000000006</v>
      </c>
      <c r="C18" s="15">
        <f t="shared" si="1"/>
        <v>1.6180000000000001</v>
      </c>
      <c r="D18" s="15">
        <f t="shared" si="2"/>
        <v>1.2132000000000001</v>
      </c>
      <c r="E18" s="15">
        <f t="shared" si="3"/>
        <v>1.4612000000000001</v>
      </c>
      <c r="F18" s="18">
        <f t="shared" si="4"/>
        <v>4.7979000000000003</v>
      </c>
    </row>
    <row r="19" spans="1:18" customFormat="1" x14ac:dyDescent="0.25">
      <c r="A19" t="s">
        <v>133</v>
      </c>
      <c r="B19" s="15">
        <f t="shared" si="0"/>
        <v>0.56669999999999998</v>
      </c>
      <c r="C19" s="15">
        <f t="shared" si="1"/>
        <v>1.3331999999999999</v>
      </c>
      <c r="D19" s="15">
        <f t="shared" si="2"/>
        <v>1.3332000000000002</v>
      </c>
      <c r="E19" s="15">
        <f t="shared" si="3"/>
        <v>1.7329000000000001</v>
      </c>
      <c r="F19" s="18">
        <f t="shared" si="4"/>
        <v>4.9660000000000002</v>
      </c>
    </row>
    <row r="20" spans="1:18" customFormat="1" x14ac:dyDescent="0.25">
      <c r="A20" t="s">
        <v>134</v>
      </c>
      <c r="B20" s="15">
        <f t="shared" si="0"/>
        <v>0.46679999999999999</v>
      </c>
      <c r="C20" s="15">
        <f t="shared" si="1"/>
        <v>1.3775999999999999</v>
      </c>
      <c r="D20" s="15">
        <f t="shared" si="2"/>
        <v>1.2000000000000002</v>
      </c>
      <c r="E20" s="15">
        <f t="shared" si="3"/>
        <v>1.4443000000000001</v>
      </c>
      <c r="F20" s="18">
        <f t="shared" si="4"/>
        <v>4.4886999999999997</v>
      </c>
    </row>
    <row r="21" spans="1:18" customFormat="1" x14ac:dyDescent="0.25">
      <c r="A21" t="s">
        <v>135</v>
      </c>
      <c r="B21" s="15">
        <f t="shared" si="0"/>
        <v>0.60660000000000003</v>
      </c>
      <c r="C21" s="15">
        <f t="shared" si="1"/>
        <v>1.5731999999999999</v>
      </c>
      <c r="D21" s="15">
        <f t="shared" si="2"/>
        <v>1.3488</v>
      </c>
      <c r="E21" s="15">
        <f t="shared" si="3"/>
        <v>1.6068</v>
      </c>
      <c r="F21" s="18">
        <f t="shared" si="4"/>
        <v>5.1353999999999997</v>
      </c>
    </row>
    <row r="22" spans="1:18" customFormat="1" x14ac:dyDescent="0.25">
      <c r="A22" t="s">
        <v>136</v>
      </c>
      <c r="B22" s="16">
        <f t="shared" si="0"/>
        <v>0.5454</v>
      </c>
      <c r="C22" s="16">
        <f t="shared" si="1"/>
        <v>1.3180000000000001</v>
      </c>
      <c r="D22" s="16">
        <f t="shared" si="2"/>
        <v>1.5</v>
      </c>
      <c r="E22" s="16">
        <f t="shared" si="3"/>
        <v>1.4768000000000001</v>
      </c>
      <c r="F22" s="14">
        <f t="shared" si="4"/>
        <v>4.8402000000000003</v>
      </c>
    </row>
    <row r="23" spans="1:18" customFormat="1" x14ac:dyDescent="0.25"/>
    <row r="24" spans="1:18" customFormat="1" x14ac:dyDescent="0.25"/>
    <row r="25" spans="1:18" customFormat="1" x14ac:dyDescent="0.25">
      <c r="A25" t="s">
        <v>137</v>
      </c>
    </row>
    <row r="26" spans="1:18" customFormat="1" x14ac:dyDescent="0.25">
      <c r="B26" t="s">
        <v>39</v>
      </c>
      <c r="C26" t="s">
        <v>74</v>
      </c>
      <c r="D26" t="s">
        <v>41</v>
      </c>
      <c r="E26" t="s">
        <v>59</v>
      </c>
    </row>
    <row r="27" spans="1:18" customFormat="1" x14ac:dyDescent="0.25">
      <c r="A27" t="s">
        <v>130</v>
      </c>
      <c r="B27" s="11">
        <v>0.35959999999999998</v>
      </c>
      <c r="C27" s="11">
        <v>0.28089999999999998</v>
      </c>
      <c r="D27" s="11">
        <v>0.1124</v>
      </c>
      <c r="E27" s="11">
        <v>0.2472</v>
      </c>
    </row>
    <row r="28" spans="1:18" customFormat="1" x14ac:dyDescent="0.25">
      <c r="A28" t="s">
        <v>131</v>
      </c>
      <c r="B28" s="11">
        <v>0.32219999999999999</v>
      </c>
      <c r="C28" s="11">
        <v>0.35560000000000003</v>
      </c>
      <c r="D28" s="11">
        <v>0.2</v>
      </c>
      <c r="E28" s="11">
        <v>0.1222</v>
      </c>
    </row>
    <row r="29" spans="1:18" customFormat="1" x14ac:dyDescent="0.25">
      <c r="A29" t="s">
        <v>132</v>
      </c>
      <c r="B29" s="11">
        <v>0.3</v>
      </c>
      <c r="C29" s="11">
        <v>0.34439999999999998</v>
      </c>
      <c r="D29" s="11">
        <v>0.1333</v>
      </c>
      <c r="E29" s="11">
        <v>0.22220000000000001</v>
      </c>
    </row>
    <row r="30" spans="1:18" customFormat="1" x14ac:dyDescent="0.25">
      <c r="A30" t="s">
        <v>133</v>
      </c>
      <c r="B30" s="11">
        <v>0.3034</v>
      </c>
      <c r="C30" s="11">
        <v>0.31459999999999999</v>
      </c>
      <c r="D30" s="11">
        <v>0.1573</v>
      </c>
      <c r="E30" s="11">
        <v>0.22470000000000001</v>
      </c>
    </row>
    <row r="31" spans="1:18" customFormat="1" x14ac:dyDescent="0.25">
      <c r="A31" t="s">
        <v>134</v>
      </c>
      <c r="B31" s="11">
        <v>0.27589999999999998</v>
      </c>
      <c r="C31" s="11">
        <v>0.33329999999999999</v>
      </c>
      <c r="D31" s="11">
        <v>0.12640000000000001</v>
      </c>
      <c r="E31" s="11">
        <v>0.26440000000000002</v>
      </c>
    </row>
    <row r="32" spans="1:18" customFormat="1" x14ac:dyDescent="0.25">
      <c r="A32" t="s">
        <v>135</v>
      </c>
      <c r="B32" s="11">
        <v>0.32950000000000002</v>
      </c>
      <c r="C32" s="11">
        <v>0.35229999999999989</v>
      </c>
      <c r="D32" s="11">
        <v>0.13639999999999999</v>
      </c>
      <c r="E32" s="11">
        <v>0.18179999999999999</v>
      </c>
    </row>
    <row r="33" spans="1:18" customFormat="1" x14ac:dyDescent="0.25">
      <c r="A33" t="s">
        <v>136</v>
      </c>
      <c r="B33" s="11">
        <v>0.27910000000000001</v>
      </c>
      <c r="C33" s="11">
        <v>0.30230000000000001</v>
      </c>
      <c r="D33" s="11">
        <v>0.1512</v>
      </c>
      <c r="E33" s="11">
        <v>0.26740000000000003</v>
      </c>
    </row>
    <row r="34" spans="1:18" customFormat="1" x14ac:dyDescent="0.25">
      <c r="B34" s="11"/>
      <c r="C34" s="11"/>
      <c r="D34" s="11"/>
      <c r="E34" s="11"/>
    </row>
    <row r="35" spans="1:18" customFormat="1" x14ac:dyDescent="0.25">
      <c r="B35" t="s">
        <v>39</v>
      </c>
      <c r="C35" t="s">
        <v>74</v>
      </c>
      <c r="D35" t="s">
        <v>41</v>
      </c>
    </row>
    <row r="36" spans="1:18" customFormat="1" x14ac:dyDescent="0.25">
      <c r="B36" s="15">
        <v>3</v>
      </c>
      <c r="C36" s="15">
        <v>7</v>
      </c>
      <c r="D36" s="15">
        <v>8</v>
      </c>
      <c r="E36" s="15" t="s">
        <v>210</v>
      </c>
      <c r="F36" s="16"/>
    </row>
    <row r="37" spans="1:18" customFormat="1" x14ac:dyDescent="0.25">
      <c r="A37" t="s">
        <v>130</v>
      </c>
      <c r="B37" s="15">
        <f>$B$36*B27</f>
        <v>1.0788</v>
      </c>
      <c r="C37" s="15">
        <f>$C$36*C27</f>
        <v>1.9662999999999999</v>
      </c>
      <c r="D37" s="15">
        <f>$D$36*D27</f>
        <v>0.8992</v>
      </c>
      <c r="E37" s="18">
        <f>SUM(B37:D37)</f>
        <v>3.9442999999999997</v>
      </c>
      <c r="F37" s="16"/>
    </row>
    <row r="38" spans="1:18" customFormat="1" x14ac:dyDescent="0.25">
      <c r="A38" t="s">
        <v>131</v>
      </c>
      <c r="B38" s="15">
        <f t="shared" ref="B38:B43" si="5">$B$36*B28</f>
        <v>0.9665999999999999</v>
      </c>
      <c r="C38" s="15">
        <f t="shared" ref="C38:C43" si="6">$C$36*C28</f>
        <v>2.4892000000000003</v>
      </c>
      <c r="D38" s="15">
        <f t="shared" ref="D38:D43" si="7">$D$36*D28</f>
        <v>1.6</v>
      </c>
      <c r="E38" s="18">
        <f t="shared" ref="E38:E43" si="8">SUM(B38:D38)</f>
        <v>5.0557999999999996</v>
      </c>
      <c r="F38" s="16"/>
    </row>
    <row r="39" spans="1:18" customFormat="1" x14ac:dyDescent="0.25">
      <c r="A39" t="s">
        <v>132</v>
      </c>
      <c r="B39" s="15">
        <f t="shared" si="5"/>
        <v>0.89999999999999991</v>
      </c>
      <c r="C39" s="15">
        <f t="shared" si="6"/>
        <v>2.4108000000000001</v>
      </c>
      <c r="D39" s="15">
        <f t="shared" si="7"/>
        <v>1.0664</v>
      </c>
      <c r="E39" s="18">
        <f t="shared" si="8"/>
        <v>4.3772000000000002</v>
      </c>
      <c r="F39" s="16"/>
    </row>
    <row r="40" spans="1:18" customFormat="1" x14ac:dyDescent="0.25">
      <c r="A40" t="s">
        <v>133</v>
      </c>
      <c r="B40" s="15">
        <f t="shared" si="5"/>
        <v>0.91020000000000001</v>
      </c>
      <c r="C40" s="15">
        <f t="shared" si="6"/>
        <v>2.2021999999999999</v>
      </c>
      <c r="D40" s="15">
        <f t="shared" si="7"/>
        <v>1.2584</v>
      </c>
      <c r="E40" s="18">
        <f t="shared" si="8"/>
        <v>4.3708</v>
      </c>
      <c r="F40" s="16"/>
    </row>
    <row r="41" spans="1:18" customFormat="1" x14ac:dyDescent="0.25">
      <c r="A41" t="s">
        <v>134</v>
      </c>
      <c r="B41" s="15">
        <f t="shared" si="5"/>
        <v>0.82769999999999988</v>
      </c>
      <c r="C41" s="15">
        <f t="shared" si="6"/>
        <v>2.3331</v>
      </c>
      <c r="D41" s="15">
        <f t="shared" si="7"/>
        <v>1.0112000000000001</v>
      </c>
      <c r="E41" s="18">
        <f t="shared" si="8"/>
        <v>4.1720000000000006</v>
      </c>
      <c r="F41" s="16"/>
    </row>
    <row r="42" spans="1:18" customFormat="1" x14ac:dyDescent="0.25">
      <c r="A42" t="s">
        <v>135</v>
      </c>
      <c r="B42" s="15">
        <f t="shared" si="5"/>
        <v>0.98850000000000005</v>
      </c>
      <c r="C42" s="15">
        <f t="shared" si="6"/>
        <v>2.4660999999999991</v>
      </c>
      <c r="D42" s="15">
        <f t="shared" si="7"/>
        <v>1.0911999999999999</v>
      </c>
      <c r="E42" s="18">
        <f t="shared" si="8"/>
        <v>4.545799999999999</v>
      </c>
      <c r="F42" s="16"/>
    </row>
    <row r="43" spans="1:18" customFormat="1" x14ac:dyDescent="0.25">
      <c r="A43" t="s">
        <v>136</v>
      </c>
      <c r="B43" s="16">
        <f t="shared" si="5"/>
        <v>0.83730000000000004</v>
      </c>
      <c r="C43" s="16">
        <f t="shared" si="6"/>
        <v>2.1161000000000003</v>
      </c>
      <c r="D43" s="16">
        <f t="shared" si="7"/>
        <v>1.2096</v>
      </c>
      <c r="E43" s="14">
        <f t="shared" si="8"/>
        <v>4.1630000000000003</v>
      </c>
      <c r="F43" s="16"/>
    </row>
    <row r="44" spans="1:18" customFormat="1" x14ac:dyDescent="0.25"/>
    <row r="45" spans="1:18" customFormat="1" x14ac:dyDescent="0.25"/>
    <row r="46" spans="1:18" customFormat="1" x14ac:dyDescent="0.25">
      <c r="A46" t="s">
        <v>138</v>
      </c>
    </row>
    <row r="47" spans="1:18" customFormat="1" x14ac:dyDescent="0.25">
      <c r="B47" t="s">
        <v>139</v>
      </c>
      <c r="C47" t="s">
        <v>140</v>
      </c>
      <c r="D47" t="s">
        <v>141</v>
      </c>
      <c r="E47" t="s">
        <v>142</v>
      </c>
      <c r="F47" t="s">
        <v>143</v>
      </c>
    </row>
    <row r="48" spans="1:18" customFormat="1" x14ac:dyDescent="0.25">
      <c r="A48" t="s">
        <v>130</v>
      </c>
      <c r="B48" s="11">
        <v>0.56520000000000004</v>
      </c>
      <c r="C48" s="11">
        <v>0.3478</v>
      </c>
      <c r="D48" s="11">
        <v>7.6100000000000001E-2</v>
      </c>
      <c r="E48" s="11">
        <v>6.5199999999999994E-2</v>
      </c>
      <c r="F48" s="11">
        <v>0.4022</v>
      </c>
    </row>
    <row r="49" spans="1:18" customFormat="1" x14ac:dyDescent="0.25">
      <c r="A49" t="s">
        <v>131</v>
      </c>
      <c r="B49" s="11">
        <v>0.82220000000000004</v>
      </c>
      <c r="C49" s="11">
        <v>0.4778</v>
      </c>
      <c r="D49" s="11">
        <v>0.27779999999999999</v>
      </c>
      <c r="E49" s="11">
        <v>0.18890000000000001</v>
      </c>
      <c r="F49" s="11">
        <v>0.15559999999999999</v>
      </c>
    </row>
    <row r="50" spans="1:18" customFormat="1" x14ac:dyDescent="0.25">
      <c r="A50" t="s">
        <v>132</v>
      </c>
      <c r="B50" s="11">
        <v>0.6966</v>
      </c>
      <c r="C50" s="11">
        <v>0.38200000000000001</v>
      </c>
      <c r="D50" s="11">
        <v>0.2472</v>
      </c>
      <c r="E50" s="11">
        <v>0.16850000000000001</v>
      </c>
      <c r="F50" s="11">
        <v>0.2697</v>
      </c>
    </row>
    <row r="51" spans="1:18" customFormat="1" x14ac:dyDescent="0.25">
      <c r="A51" t="s">
        <v>133</v>
      </c>
      <c r="B51" s="11">
        <v>0.69230000000000003</v>
      </c>
      <c r="C51" s="11">
        <v>0.41760000000000003</v>
      </c>
      <c r="D51" s="11">
        <v>0.29670000000000002</v>
      </c>
      <c r="E51" s="11">
        <v>0.18679999999999999</v>
      </c>
      <c r="F51" s="11">
        <v>0.2747</v>
      </c>
    </row>
    <row r="52" spans="1:18" customFormat="1" x14ac:dyDescent="0.25">
      <c r="A52" t="s">
        <v>134</v>
      </c>
      <c r="B52" s="11">
        <v>0.6</v>
      </c>
      <c r="C52" s="11">
        <v>0.33329999999999999</v>
      </c>
      <c r="D52" s="11">
        <v>0.1</v>
      </c>
      <c r="E52" s="11">
        <v>8.8900000000000007E-2</v>
      </c>
      <c r="F52" s="11">
        <v>0.35560000000000003</v>
      </c>
    </row>
    <row r="53" spans="1:18" customFormat="1" x14ac:dyDescent="0.25">
      <c r="A53" t="s">
        <v>135</v>
      </c>
      <c r="B53" s="11">
        <v>0.75560000000000005</v>
      </c>
      <c r="C53" s="11">
        <v>0.43330000000000002</v>
      </c>
      <c r="D53" s="11">
        <v>0.25559999999999999</v>
      </c>
      <c r="E53" s="11">
        <v>0.16669999999999999</v>
      </c>
      <c r="F53" s="11">
        <v>0.21110000000000001</v>
      </c>
    </row>
    <row r="54" spans="1:18" customFormat="1" x14ac:dyDescent="0.25">
      <c r="A54" t="s">
        <v>136</v>
      </c>
      <c r="B54" s="11">
        <v>0.61539999999999995</v>
      </c>
      <c r="C54" s="11">
        <v>0.36259999999999998</v>
      </c>
      <c r="D54" s="11">
        <v>0.1099</v>
      </c>
      <c r="E54" s="11">
        <v>9.8900000000000002E-2</v>
      </c>
      <c r="F54" s="11">
        <v>0.35160000000000002</v>
      </c>
    </row>
    <row r="55" spans="1:18" customFormat="1" x14ac:dyDescent="0.25"/>
    <row r="56" spans="1:18" customFormat="1" x14ac:dyDescent="0.25"/>
    <row r="57" spans="1:18" customFormat="1" x14ac:dyDescent="0.25"/>
    <row r="58" spans="1:18" customFormat="1" x14ac:dyDescent="0.25">
      <c r="A58" t="s">
        <v>144</v>
      </c>
    </row>
    <row r="59" spans="1:18" customFormat="1" x14ac:dyDescent="0.25">
      <c r="B59" t="s">
        <v>98</v>
      </c>
      <c r="C59" t="s">
        <v>99</v>
      </c>
      <c r="D59" t="s">
        <v>100</v>
      </c>
      <c r="E59" t="s">
        <v>86</v>
      </c>
    </row>
    <row r="60" spans="1:18" customFormat="1" x14ac:dyDescent="0.25">
      <c r="A60" t="s">
        <v>130</v>
      </c>
      <c r="B60" s="11">
        <v>0.29549999999999998</v>
      </c>
      <c r="C60" s="11">
        <v>0</v>
      </c>
      <c r="D60" s="11">
        <v>0.36359999999999998</v>
      </c>
      <c r="E60" s="11">
        <v>0.34089999999999998</v>
      </c>
    </row>
    <row r="61" spans="1:18" customFormat="1" x14ac:dyDescent="0.25">
      <c r="A61" t="s">
        <v>131</v>
      </c>
      <c r="B61" s="11">
        <v>0.36359999999999998</v>
      </c>
      <c r="C61" s="11">
        <v>0</v>
      </c>
      <c r="D61" s="11">
        <v>0.48859999999999998</v>
      </c>
      <c r="E61" s="11">
        <v>0.1477</v>
      </c>
    </row>
    <row r="62" spans="1:18" customFormat="1" x14ac:dyDescent="0.25">
      <c r="A62" t="s">
        <v>132</v>
      </c>
      <c r="B62" s="11">
        <v>0.34089999999999998</v>
      </c>
      <c r="C62" s="11">
        <v>0</v>
      </c>
      <c r="D62" s="11">
        <v>0.38640000000000002</v>
      </c>
      <c r="E62" s="11">
        <v>0.2727</v>
      </c>
    </row>
    <row r="63" spans="1:18" customFormat="1" x14ac:dyDescent="0.25">
      <c r="A63" t="s">
        <v>133</v>
      </c>
      <c r="B63" s="11">
        <v>0.2727</v>
      </c>
      <c r="C63" s="11">
        <v>0</v>
      </c>
      <c r="D63" s="11">
        <v>0.45450000000000002</v>
      </c>
      <c r="E63" s="11">
        <v>0.2727</v>
      </c>
    </row>
    <row r="64" spans="1:18" customFormat="1" x14ac:dyDescent="0.25">
      <c r="A64" t="s">
        <v>134</v>
      </c>
      <c r="B64" s="11">
        <v>0.26140000000000002</v>
      </c>
      <c r="C64" s="11">
        <v>1.14E-2</v>
      </c>
      <c r="D64" s="11">
        <v>0.38640000000000002</v>
      </c>
      <c r="E64" s="11">
        <v>0.34089999999999998</v>
      </c>
    </row>
    <row r="65" spans="1:18" customFormat="1" x14ac:dyDescent="0.25">
      <c r="A65" t="s">
        <v>135</v>
      </c>
      <c r="B65" s="11">
        <v>0.30590000000000001</v>
      </c>
      <c r="C65" s="11">
        <v>0</v>
      </c>
      <c r="D65" s="11">
        <v>0.45879999999999999</v>
      </c>
      <c r="E65" s="11">
        <v>0.23530000000000001</v>
      </c>
    </row>
    <row r="66" spans="1:18" customFormat="1" x14ac:dyDescent="0.25">
      <c r="A66" t="s">
        <v>136</v>
      </c>
      <c r="B66" s="11">
        <v>0.21590000000000001</v>
      </c>
      <c r="C66" s="11">
        <v>0</v>
      </c>
      <c r="D66" s="11">
        <v>0.42049999999999998</v>
      </c>
      <c r="E66" s="11">
        <v>0.36359999999999998</v>
      </c>
    </row>
    <row r="67" spans="1:18" customFormat="1" x14ac:dyDescent="0.25">
      <c r="A67" t="s">
        <v>211</v>
      </c>
      <c r="B67" s="11">
        <f>AVERAGE(B60:B66)</f>
        <v>0.29370000000000002</v>
      </c>
      <c r="C67" s="11">
        <f t="shared" ref="C67:E67" si="9">AVERAGE(C60:C66)</f>
        <v>1.6285714285714287E-3</v>
      </c>
      <c r="D67" s="11">
        <f t="shared" si="9"/>
        <v>0.42268571428571428</v>
      </c>
      <c r="E67" s="11">
        <f t="shared" si="9"/>
        <v>0.2819714285714286</v>
      </c>
    </row>
    <row r="68" spans="1:18" customFormat="1" x14ac:dyDescent="0.25"/>
    <row r="70" spans="1:18" customFormat="1" x14ac:dyDescent="0.25">
      <c r="A70" t="s">
        <v>145</v>
      </c>
    </row>
    <row r="71" spans="1:18" customFormat="1" x14ac:dyDescent="0.25">
      <c r="B71" t="s">
        <v>102</v>
      </c>
      <c r="C71" t="s">
        <v>103</v>
      </c>
      <c r="D71" t="s">
        <v>104</v>
      </c>
      <c r="E71" t="s">
        <v>105</v>
      </c>
      <c r="F71" t="s">
        <v>106</v>
      </c>
      <c r="G71" t="s">
        <v>107</v>
      </c>
      <c r="H71" t="s">
        <v>108</v>
      </c>
      <c r="I71" t="s">
        <v>86</v>
      </c>
    </row>
    <row r="72" spans="1:18" customFormat="1" x14ac:dyDescent="0.25">
      <c r="A72" t="s">
        <v>130</v>
      </c>
      <c r="B72" s="11">
        <v>0.30680000000000002</v>
      </c>
      <c r="C72" s="11">
        <v>6.8199999999999997E-2</v>
      </c>
      <c r="D72" s="11">
        <v>0.32950000000000002</v>
      </c>
      <c r="E72" s="11">
        <v>0.28410000000000002</v>
      </c>
      <c r="F72" s="11">
        <v>0.26140000000000002</v>
      </c>
      <c r="G72" s="11">
        <v>6.8199999999999997E-2</v>
      </c>
      <c r="H72" s="11">
        <v>0</v>
      </c>
      <c r="I72" s="11">
        <v>0.35229999999999989</v>
      </c>
    </row>
    <row r="73" spans="1:18" customFormat="1" x14ac:dyDescent="0.25">
      <c r="A73" t="s">
        <v>131</v>
      </c>
      <c r="B73" s="11">
        <v>0.44190000000000002</v>
      </c>
      <c r="C73" s="11">
        <v>0.1744</v>
      </c>
      <c r="D73" s="11">
        <v>0.37209999999999999</v>
      </c>
      <c r="E73" s="11">
        <v>0.3372</v>
      </c>
      <c r="F73" s="11">
        <v>0.25580000000000003</v>
      </c>
      <c r="G73" s="11">
        <v>6.9800000000000001E-2</v>
      </c>
      <c r="H73" s="11">
        <v>0</v>
      </c>
      <c r="I73" s="11">
        <v>0.13950000000000001</v>
      </c>
    </row>
    <row r="74" spans="1:18" customFormat="1" x14ac:dyDescent="0.25">
      <c r="A74" t="s">
        <v>132</v>
      </c>
      <c r="B74" s="11">
        <v>0.37209999999999999</v>
      </c>
      <c r="C74" s="11">
        <v>8.14E-2</v>
      </c>
      <c r="D74" s="11">
        <v>0.29070000000000001</v>
      </c>
      <c r="E74" s="11">
        <v>0.26740000000000003</v>
      </c>
      <c r="F74" s="11">
        <v>0.186</v>
      </c>
      <c r="G74" s="11">
        <v>4.6500000000000007E-2</v>
      </c>
      <c r="H74" s="11">
        <v>0</v>
      </c>
      <c r="I74" s="11">
        <v>0.27910000000000001</v>
      </c>
    </row>
    <row r="75" spans="1:18" customFormat="1" x14ac:dyDescent="0.25">
      <c r="A75" t="s">
        <v>133</v>
      </c>
      <c r="B75" s="11">
        <v>0.33329999999999999</v>
      </c>
      <c r="C75" s="11">
        <v>0.12640000000000001</v>
      </c>
      <c r="D75" s="11">
        <v>0.35630000000000001</v>
      </c>
      <c r="E75" s="11">
        <v>0.33329999999999999</v>
      </c>
      <c r="F75" s="11">
        <v>0.25290000000000001</v>
      </c>
      <c r="G75" s="11">
        <v>6.9000000000000006E-2</v>
      </c>
      <c r="H75" s="11">
        <v>0</v>
      </c>
      <c r="I75" s="11">
        <v>0.27589999999999998</v>
      </c>
    </row>
    <row r="76" spans="1:18" customFormat="1" x14ac:dyDescent="0.25">
      <c r="A76" t="s">
        <v>134</v>
      </c>
      <c r="B76" s="11">
        <v>0.38369999999999999</v>
      </c>
      <c r="C76" s="11">
        <v>8.14E-2</v>
      </c>
      <c r="D76" s="11">
        <v>0.26740000000000003</v>
      </c>
      <c r="E76" s="11">
        <v>0.20930000000000001</v>
      </c>
      <c r="F76" s="11">
        <v>0.186</v>
      </c>
      <c r="G76" s="11">
        <v>4.6500000000000007E-2</v>
      </c>
      <c r="H76" s="11">
        <v>0</v>
      </c>
      <c r="I76" s="11">
        <v>0.3372</v>
      </c>
    </row>
    <row r="77" spans="1:18" customFormat="1" x14ac:dyDescent="0.25">
      <c r="A77" t="s">
        <v>135</v>
      </c>
      <c r="B77" s="11">
        <v>0.4118</v>
      </c>
      <c r="C77" s="11">
        <v>0.14119999999999999</v>
      </c>
      <c r="D77" s="11">
        <v>0.35289999999999999</v>
      </c>
      <c r="E77" s="11">
        <v>0.29409999999999997</v>
      </c>
      <c r="F77" s="11">
        <v>0.24709999999999999</v>
      </c>
      <c r="G77" s="11">
        <v>5.8799999999999998E-2</v>
      </c>
      <c r="H77" s="11">
        <v>0</v>
      </c>
      <c r="I77" s="11">
        <v>0.21179999999999999</v>
      </c>
    </row>
    <row r="78" spans="1:18" customFormat="1" x14ac:dyDescent="0.25">
      <c r="A78" t="s">
        <v>136</v>
      </c>
      <c r="B78" s="11">
        <v>0.38369999999999999</v>
      </c>
      <c r="C78" s="11">
        <v>0.1163</v>
      </c>
      <c r="D78" s="11">
        <v>0.26740000000000003</v>
      </c>
      <c r="E78" s="11">
        <v>0.20930000000000001</v>
      </c>
      <c r="F78" s="11">
        <v>0.186</v>
      </c>
      <c r="G78" s="11">
        <v>5.8099999999999999E-2</v>
      </c>
      <c r="H78" s="11">
        <v>0</v>
      </c>
      <c r="I78" s="11">
        <v>0.3488</v>
      </c>
    </row>
    <row r="79" spans="1:18" customFormat="1" x14ac:dyDescent="0.25">
      <c r="A79" t="s">
        <v>211</v>
      </c>
      <c r="B79" s="19">
        <f>AVERAGE(B72:B78)</f>
        <v>0.37618571428571429</v>
      </c>
      <c r="C79" s="19">
        <f t="shared" ref="C79:I79" si="10">AVERAGE(C72:C78)</f>
        <v>0.11275714285714285</v>
      </c>
      <c r="D79" s="19">
        <f t="shared" si="10"/>
        <v>0.31947142857142857</v>
      </c>
      <c r="E79" s="19">
        <f t="shared" si="10"/>
        <v>0.27638571428571429</v>
      </c>
      <c r="F79" s="19">
        <f t="shared" si="10"/>
        <v>0.22502857142857144</v>
      </c>
      <c r="G79" s="19">
        <f t="shared" si="10"/>
        <v>5.9557142857142864E-2</v>
      </c>
      <c r="H79" s="19">
        <f t="shared" si="10"/>
        <v>0</v>
      </c>
      <c r="I79" s="19">
        <f t="shared" si="10"/>
        <v>0.27779999999999999</v>
      </c>
    </row>
    <row r="80" spans="1:18" customForma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D110C-15E1-46C4-86BC-4641E82FC963}">
  <dimension ref="A3:P62"/>
  <sheetViews>
    <sheetView tabSelected="1" topLeftCell="A37" workbookViewId="0">
      <selection activeCell="H75" sqref="H75"/>
    </sheetView>
  </sheetViews>
  <sheetFormatPr defaultColWidth="34.85546875" defaultRowHeight="15" x14ac:dyDescent="0.25"/>
  <sheetData>
    <row r="3" spans="1:16" x14ac:dyDescent="0.25">
      <c r="A3" t="s">
        <v>148</v>
      </c>
    </row>
    <row r="4" spans="1:16" x14ac:dyDescent="0.25">
      <c r="B4" t="s">
        <v>33</v>
      </c>
      <c r="C4" t="s">
        <v>34</v>
      </c>
      <c r="D4" t="s">
        <v>35</v>
      </c>
      <c r="E4" t="s">
        <v>36</v>
      </c>
      <c r="F4" t="s">
        <v>59</v>
      </c>
    </row>
    <row r="5" spans="1:16" x14ac:dyDescent="0.25">
      <c r="A5" t="s">
        <v>149</v>
      </c>
      <c r="B5">
        <v>0.21299999999999999</v>
      </c>
      <c r="C5">
        <v>0.39810000000000001</v>
      </c>
      <c r="D5">
        <v>4.6300000000000001E-2</v>
      </c>
      <c r="E5">
        <v>9.2600000000000002E-2</v>
      </c>
      <c r="F5">
        <v>0.25</v>
      </c>
    </row>
    <row r="6" spans="1:16" x14ac:dyDescent="0.25">
      <c r="A6" t="s">
        <v>150</v>
      </c>
      <c r="B6">
        <v>0.23080000000000001</v>
      </c>
      <c r="C6">
        <v>0.26919999999999999</v>
      </c>
      <c r="D6">
        <v>5.7699999999999987E-2</v>
      </c>
      <c r="E6">
        <v>5.7699999999999987E-2</v>
      </c>
      <c r="F6">
        <v>0.3846</v>
      </c>
    </row>
    <row r="7" spans="1:16" customFormat="1" x14ac:dyDescent="0.25">
      <c r="A7" t="s">
        <v>151</v>
      </c>
      <c r="B7">
        <v>0.2157</v>
      </c>
      <c r="C7">
        <v>0.35289999999999999</v>
      </c>
      <c r="D7">
        <v>5.8799999999999998E-2</v>
      </c>
      <c r="E7">
        <v>0.1176</v>
      </c>
      <c r="F7">
        <v>0.25490000000000002</v>
      </c>
    </row>
    <row r="8" spans="1:16" customFormat="1" x14ac:dyDescent="0.25"/>
    <row r="9" spans="1:16" customFormat="1" x14ac:dyDescent="0.25">
      <c r="B9" t="s">
        <v>33</v>
      </c>
      <c r="C9" t="s">
        <v>34</v>
      </c>
      <c r="D9" t="s">
        <v>35</v>
      </c>
      <c r="E9" t="s">
        <v>36</v>
      </c>
    </row>
    <row r="10" spans="1:16" customFormat="1" x14ac:dyDescent="0.25">
      <c r="B10">
        <v>3</v>
      </c>
      <c r="C10">
        <v>8</v>
      </c>
      <c r="D10">
        <v>12</v>
      </c>
      <c r="E10">
        <v>13</v>
      </c>
      <c r="F10" t="s">
        <v>217</v>
      </c>
    </row>
    <row r="11" spans="1:16" customFormat="1" x14ac:dyDescent="0.25">
      <c r="A11" t="s">
        <v>149</v>
      </c>
      <c r="B11">
        <f>$B$10*B5</f>
        <v>0.63900000000000001</v>
      </c>
      <c r="C11">
        <f>$C$10*C5</f>
        <v>3.1848000000000001</v>
      </c>
      <c r="D11">
        <f>$D$10*D5</f>
        <v>0.55559999999999998</v>
      </c>
      <c r="E11">
        <f>$E$10*E5</f>
        <v>1.2038</v>
      </c>
      <c r="F11">
        <f>SUM(B11:E11)</f>
        <v>5.5832000000000006</v>
      </c>
    </row>
    <row r="12" spans="1:16" customFormat="1" x14ac:dyDescent="0.25">
      <c r="A12" t="s">
        <v>150</v>
      </c>
      <c r="B12">
        <f t="shared" ref="B12:B13" si="0">$B$10*B6</f>
        <v>0.69240000000000002</v>
      </c>
      <c r="C12">
        <f t="shared" ref="C12:C13" si="1">$C$10*C6</f>
        <v>2.1536</v>
      </c>
      <c r="D12">
        <f t="shared" ref="D12:D13" si="2">$D$10*D6</f>
        <v>0.6923999999999999</v>
      </c>
      <c r="E12">
        <f t="shared" ref="E12:E13" si="3">$E$10*E6</f>
        <v>0.75009999999999988</v>
      </c>
      <c r="F12">
        <f t="shared" ref="F12:F13" si="4">SUM(B12:E12)</f>
        <v>4.2885</v>
      </c>
    </row>
    <row r="13" spans="1:16" customFormat="1" x14ac:dyDescent="0.25">
      <c r="A13" t="s">
        <v>151</v>
      </c>
      <c r="B13">
        <f t="shared" si="0"/>
        <v>0.64710000000000001</v>
      </c>
      <c r="C13">
        <f t="shared" si="1"/>
        <v>2.8231999999999999</v>
      </c>
      <c r="D13">
        <f t="shared" si="2"/>
        <v>0.7056</v>
      </c>
      <c r="E13">
        <f t="shared" si="3"/>
        <v>1.5287999999999999</v>
      </c>
      <c r="F13">
        <f t="shared" si="4"/>
        <v>5.7047000000000008</v>
      </c>
    </row>
    <row r="14" spans="1:16" customFormat="1" x14ac:dyDescent="0.25"/>
    <row r="15" spans="1:16" customFormat="1" x14ac:dyDescent="0.25"/>
    <row r="17" spans="1:16" customFormat="1" x14ac:dyDescent="0.25">
      <c r="A17" t="s">
        <v>152</v>
      </c>
    </row>
    <row r="18" spans="1:16" customFormat="1" x14ac:dyDescent="0.25">
      <c r="B18" t="s">
        <v>39</v>
      </c>
      <c r="C18" t="s">
        <v>74</v>
      </c>
      <c r="D18" t="s">
        <v>41</v>
      </c>
      <c r="E18" t="s">
        <v>59</v>
      </c>
    </row>
    <row r="19" spans="1:16" customFormat="1" x14ac:dyDescent="0.25">
      <c r="A19" t="s">
        <v>149</v>
      </c>
      <c r="B19">
        <v>0.48149999999999998</v>
      </c>
      <c r="C19">
        <v>0.21299999999999999</v>
      </c>
      <c r="D19">
        <v>7.4099999999999999E-2</v>
      </c>
      <c r="E19">
        <v>0.23150000000000001</v>
      </c>
    </row>
    <row r="20" spans="1:16" customFormat="1" x14ac:dyDescent="0.25">
      <c r="A20" t="s">
        <v>150</v>
      </c>
      <c r="B20">
        <v>0.42309999999999998</v>
      </c>
      <c r="C20">
        <v>0.125</v>
      </c>
      <c r="D20">
        <v>6.7299999999999999E-2</v>
      </c>
      <c r="E20">
        <v>0.3846</v>
      </c>
    </row>
    <row r="21" spans="1:16" customFormat="1" x14ac:dyDescent="0.25">
      <c r="A21" t="s">
        <v>151</v>
      </c>
      <c r="B21">
        <v>0.4118</v>
      </c>
      <c r="C21">
        <v>0.1961</v>
      </c>
      <c r="D21">
        <v>0.14710000000000001</v>
      </c>
      <c r="E21">
        <v>0.24510000000000001</v>
      </c>
    </row>
    <row r="22" spans="1:16" customFormat="1" x14ac:dyDescent="0.25"/>
    <row r="23" spans="1:16" customFormat="1" x14ac:dyDescent="0.25">
      <c r="B23" t="s">
        <v>39</v>
      </c>
      <c r="C23" t="s">
        <v>74</v>
      </c>
      <c r="D23" t="s">
        <v>41</v>
      </c>
    </row>
    <row r="24" spans="1:16" customFormat="1" x14ac:dyDescent="0.25">
      <c r="B24" s="21">
        <v>3</v>
      </c>
      <c r="C24" s="21">
        <v>7</v>
      </c>
      <c r="D24" s="21">
        <v>8</v>
      </c>
      <c r="E24" t="s">
        <v>217</v>
      </c>
    </row>
    <row r="25" spans="1:16" customFormat="1" x14ac:dyDescent="0.25">
      <c r="A25" t="s">
        <v>149</v>
      </c>
      <c r="B25">
        <f>$B$24*B19</f>
        <v>1.4444999999999999</v>
      </c>
      <c r="C25">
        <f>$C$24*C19</f>
        <v>1.4909999999999999</v>
      </c>
      <c r="D25">
        <f>$D$24*D19</f>
        <v>0.59279999999999999</v>
      </c>
      <c r="E25">
        <f>SUM(B25:D25)</f>
        <v>3.5282999999999998</v>
      </c>
    </row>
    <row r="26" spans="1:16" customFormat="1" x14ac:dyDescent="0.25">
      <c r="A26" t="s">
        <v>150</v>
      </c>
      <c r="B26">
        <f t="shared" ref="B26:B27" si="5">$B$24*B20</f>
        <v>1.2692999999999999</v>
      </c>
      <c r="C26">
        <f t="shared" ref="C26:C27" si="6">$C$24*C20</f>
        <v>0.875</v>
      </c>
      <c r="D26">
        <f t="shared" ref="D26:D27" si="7">$D$24*D20</f>
        <v>0.53839999999999999</v>
      </c>
      <c r="E26">
        <f t="shared" ref="E26:E27" si="8">SUM(B26:D26)</f>
        <v>2.6826999999999996</v>
      </c>
    </row>
    <row r="27" spans="1:16" customFormat="1" x14ac:dyDescent="0.25">
      <c r="A27" t="s">
        <v>151</v>
      </c>
      <c r="B27">
        <f t="shared" si="5"/>
        <v>1.2354000000000001</v>
      </c>
      <c r="C27">
        <f t="shared" si="6"/>
        <v>1.3727</v>
      </c>
      <c r="D27">
        <f t="shared" si="7"/>
        <v>1.1768000000000001</v>
      </c>
      <c r="E27">
        <f t="shared" si="8"/>
        <v>3.7849000000000004</v>
      </c>
    </row>
    <row r="28" spans="1:16" customFormat="1" x14ac:dyDescent="0.25"/>
    <row r="29" spans="1:16" customFormat="1" x14ac:dyDescent="0.25"/>
    <row r="31" spans="1:16" customFormat="1" x14ac:dyDescent="0.25">
      <c r="A31" t="s">
        <v>153</v>
      </c>
    </row>
    <row r="32" spans="1:16" customFormat="1" x14ac:dyDescent="0.25">
      <c r="B32" t="s">
        <v>98</v>
      </c>
      <c r="C32" t="s">
        <v>99</v>
      </c>
      <c r="D32" t="s">
        <v>100</v>
      </c>
      <c r="E32" t="s">
        <v>86</v>
      </c>
    </row>
    <row r="33" spans="1:16" customFormat="1" x14ac:dyDescent="0.25">
      <c r="A33" t="s">
        <v>149</v>
      </c>
      <c r="B33">
        <v>0.31730000000000003</v>
      </c>
      <c r="C33">
        <v>9.5999999999999992E-3</v>
      </c>
      <c r="D33">
        <v>0.40379999999999999</v>
      </c>
      <c r="E33">
        <v>0.26919999999999999</v>
      </c>
    </row>
    <row r="34" spans="1:16" customFormat="1" x14ac:dyDescent="0.25">
      <c r="A34" t="s">
        <v>150</v>
      </c>
      <c r="B34">
        <v>0.2843</v>
      </c>
      <c r="C34">
        <v>1.9599999999999999E-2</v>
      </c>
      <c r="D34">
        <v>0.2843</v>
      </c>
      <c r="E34">
        <v>0.4118</v>
      </c>
    </row>
    <row r="35" spans="1:16" customFormat="1" x14ac:dyDescent="0.25">
      <c r="A35" t="s">
        <v>151</v>
      </c>
      <c r="B35">
        <v>0.32319999999999999</v>
      </c>
      <c r="C35">
        <v>1.01E-2</v>
      </c>
      <c r="D35">
        <v>0.40400000000000003</v>
      </c>
      <c r="E35">
        <v>0.2626</v>
      </c>
    </row>
    <row r="36" spans="1:16" customFormat="1" x14ac:dyDescent="0.25">
      <c r="B36" s="11">
        <f>AVERAGE(B33:B35)</f>
        <v>0.30826666666666669</v>
      </c>
      <c r="C36" s="11">
        <f t="shared" ref="C36:E36" si="9">AVERAGE(C33:C35)</f>
        <v>1.3099999999999999E-2</v>
      </c>
      <c r="D36" s="11">
        <f t="shared" si="9"/>
        <v>0.36403333333333326</v>
      </c>
      <c r="E36" s="11">
        <f t="shared" si="9"/>
        <v>0.31453333333333333</v>
      </c>
    </row>
    <row r="37" spans="1:16" customFormat="1" x14ac:dyDescent="0.25"/>
    <row r="38" spans="1:16" customFormat="1" x14ac:dyDescent="0.25"/>
    <row r="39" spans="1:16" customFormat="1" x14ac:dyDescent="0.25">
      <c r="A39" t="s">
        <v>154</v>
      </c>
    </row>
    <row r="40" spans="1:16" customFormat="1" x14ac:dyDescent="0.25">
      <c r="B40" t="s">
        <v>103</v>
      </c>
      <c r="C40" t="s">
        <v>104</v>
      </c>
      <c r="D40" t="s">
        <v>105</v>
      </c>
      <c r="E40" t="s">
        <v>106</v>
      </c>
      <c r="F40" t="s">
        <v>107</v>
      </c>
      <c r="G40" t="s">
        <v>108</v>
      </c>
      <c r="H40" t="s">
        <v>155</v>
      </c>
    </row>
    <row r="41" spans="1:16" customFormat="1" x14ac:dyDescent="0.25">
      <c r="A41" t="s">
        <v>149</v>
      </c>
      <c r="B41">
        <v>0.29409999999999997</v>
      </c>
      <c r="C41">
        <v>0.6470999999999999</v>
      </c>
      <c r="D41">
        <v>0.75</v>
      </c>
      <c r="E41">
        <v>0.69120000000000004</v>
      </c>
      <c r="F41">
        <v>0.29409999999999997</v>
      </c>
      <c r="G41">
        <v>0.17649999999999999</v>
      </c>
      <c r="H41">
        <v>0.13239999999999999</v>
      </c>
    </row>
    <row r="42" spans="1:16" customFormat="1" x14ac:dyDescent="0.25">
      <c r="A42" t="s">
        <v>150</v>
      </c>
      <c r="B42">
        <v>0.27779999999999999</v>
      </c>
      <c r="C42">
        <v>0.64810000000000001</v>
      </c>
      <c r="D42">
        <v>0.72219999999999995</v>
      </c>
      <c r="E42">
        <v>0.61109999999999998</v>
      </c>
      <c r="F42">
        <v>0.25929999999999997</v>
      </c>
      <c r="G42">
        <v>0.16669999999999999</v>
      </c>
      <c r="H42">
        <v>0.12959999999999999</v>
      </c>
    </row>
    <row r="43" spans="1:16" customFormat="1" x14ac:dyDescent="0.25">
      <c r="A43" t="s">
        <v>151</v>
      </c>
      <c r="B43">
        <v>0.40679999999999999</v>
      </c>
      <c r="C43">
        <v>0.74580000000000002</v>
      </c>
      <c r="D43">
        <v>0.7288</v>
      </c>
      <c r="E43">
        <v>0.69489999999999996</v>
      </c>
      <c r="F43">
        <v>0.33900000000000002</v>
      </c>
      <c r="G43">
        <v>0.23730000000000001</v>
      </c>
      <c r="H43">
        <v>0.2203</v>
      </c>
    </row>
    <row r="44" spans="1:16" customFormat="1" x14ac:dyDescent="0.25">
      <c r="B44" s="11">
        <f>AVERAGE(B41:B43)</f>
        <v>0.32623333333333332</v>
      </c>
      <c r="C44" s="11">
        <f t="shared" ref="C44:H44" si="10">AVERAGE(C41:C43)</f>
        <v>0.68033333333333335</v>
      </c>
      <c r="D44" s="11">
        <f t="shared" si="10"/>
        <v>0.73366666666666669</v>
      </c>
      <c r="E44" s="11">
        <f t="shared" si="10"/>
        <v>0.66573333333333329</v>
      </c>
      <c r="F44" s="11">
        <f t="shared" si="10"/>
        <v>0.2974666666666666</v>
      </c>
      <c r="G44" s="11">
        <f t="shared" si="10"/>
        <v>0.19350000000000001</v>
      </c>
      <c r="H44" s="11">
        <f t="shared" si="10"/>
        <v>0.16076666666666667</v>
      </c>
    </row>
    <row r="45" spans="1:16" customFormat="1" x14ac:dyDescent="0.25"/>
    <row r="47" spans="1:16" customFormat="1" x14ac:dyDescent="0.25">
      <c r="A47" t="s">
        <v>156</v>
      </c>
    </row>
    <row r="48" spans="1:16" customFormat="1" x14ac:dyDescent="0.25">
      <c r="B48" t="s">
        <v>18</v>
      </c>
      <c r="C48" t="s">
        <v>19</v>
      </c>
      <c r="D48" t="s">
        <v>20</v>
      </c>
      <c r="E48" t="s">
        <v>21</v>
      </c>
      <c r="F48" t="s">
        <v>22</v>
      </c>
    </row>
    <row r="49" spans="1:16" customFormat="1" x14ac:dyDescent="0.25">
      <c r="A49" t="s">
        <v>26</v>
      </c>
      <c r="B49" s="11">
        <v>0.39329999999999998</v>
      </c>
      <c r="C49" s="11">
        <v>0.48309999999999997</v>
      </c>
      <c r="D49" s="11">
        <v>8.9900000000000008E-2</v>
      </c>
      <c r="E49" s="11">
        <v>1.12E-2</v>
      </c>
      <c r="F49" s="11">
        <v>2.2499999999999999E-2</v>
      </c>
    </row>
    <row r="50" spans="1:16" customFormat="1" x14ac:dyDescent="0.25">
      <c r="A50" t="s">
        <v>27</v>
      </c>
      <c r="B50" s="11">
        <v>0.28089999999999998</v>
      </c>
      <c r="C50" s="11">
        <v>0.42699999999999999</v>
      </c>
      <c r="D50" s="11">
        <v>0.23599999999999999</v>
      </c>
      <c r="E50" s="11">
        <v>5.62E-2</v>
      </c>
      <c r="F50" s="11">
        <v>0</v>
      </c>
    </row>
    <row r="51" spans="1:16" customFormat="1" x14ac:dyDescent="0.25">
      <c r="A51" t="s">
        <v>28</v>
      </c>
      <c r="B51" s="11">
        <v>2.2499999999999999E-2</v>
      </c>
      <c r="C51" s="11">
        <v>4.4900000000000002E-2</v>
      </c>
      <c r="D51" s="11">
        <v>0.25840000000000002</v>
      </c>
      <c r="E51" s="11">
        <v>0.44940000000000002</v>
      </c>
      <c r="F51" s="11">
        <v>0.22470000000000001</v>
      </c>
    </row>
    <row r="52" spans="1:16" customFormat="1" x14ac:dyDescent="0.25">
      <c r="A52" t="s">
        <v>29</v>
      </c>
      <c r="B52" s="11">
        <v>0</v>
      </c>
      <c r="C52" s="11">
        <v>3.3700000000000001E-2</v>
      </c>
      <c r="D52" s="11">
        <v>0.1124</v>
      </c>
      <c r="E52" s="11">
        <v>0.38200000000000001</v>
      </c>
      <c r="F52" s="11">
        <v>0.47189999999999999</v>
      </c>
    </row>
    <row r="53" spans="1:16" customFormat="1" x14ac:dyDescent="0.25">
      <c r="A53" t="s">
        <v>31</v>
      </c>
      <c r="B53" s="11">
        <v>0.3034</v>
      </c>
      <c r="C53" s="11">
        <v>1.12E-2</v>
      </c>
      <c r="D53" s="11">
        <v>0.3034</v>
      </c>
      <c r="E53" s="11">
        <v>0.1011</v>
      </c>
      <c r="F53" s="11">
        <v>0.28089999999999998</v>
      </c>
    </row>
    <row r="54" spans="1:16" customFormat="1" x14ac:dyDescent="0.25"/>
    <row r="55" spans="1:16" customFormat="1" x14ac:dyDescent="0.25"/>
    <row r="57" spans="1:16" x14ac:dyDescent="0.25">
      <c r="B57" t="s">
        <v>218</v>
      </c>
      <c r="C57" t="s">
        <v>219</v>
      </c>
      <c r="D57" t="s">
        <v>220</v>
      </c>
      <c r="E57" t="s">
        <v>221</v>
      </c>
      <c r="F57" t="s">
        <v>222</v>
      </c>
    </row>
    <row r="58" spans="1:16" x14ac:dyDescent="0.25">
      <c r="A58" t="s">
        <v>29</v>
      </c>
      <c r="B58" s="11">
        <v>0</v>
      </c>
      <c r="C58" s="11">
        <v>3.3700000000000001E-2</v>
      </c>
      <c r="D58" s="11">
        <v>0.1124</v>
      </c>
      <c r="E58" s="11">
        <v>0.38200000000000001</v>
      </c>
      <c r="F58" s="11">
        <v>0.47189999999999999</v>
      </c>
    </row>
    <row r="59" spans="1:16" x14ac:dyDescent="0.25">
      <c r="A59" t="s">
        <v>28</v>
      </c>
      <c r="B59" s="11">
        <v>2.2499999999999999E-2</v>
      </c>
      <c r="C59" s="11">
        <v>4.4900000000000002E-2</v>
      </c>
      <c r="D59" s="11">
        <v>0.25840000000000002</v>
      </c>
      <c r="E59" s="11">
        <v>0.44940000000000002</v>
      </c>
      <c r="F59" s="11">
        <v>0.22470000000000001</v>
      </c>
    </row>
    <row r="60" spans="1:16" x14ac:dyDescent="0.25">
      <c r="A60" t="s">
        <v>31</v>
      </c>
      <c r="B60" s="11">
        <v>0.3034</v>
      </c>
      <c r="C60" s="11">
        <v>1.12E-2</v>
      </c>
      <c r="D60" s="11">
        <v>0.3034</v>
      </c>
      <c r="E60" s="11">
        <v>0.1011</v>
      </c>
      <c r="F60" s="11">
        <v>0.28089999999999998</v>
      </c>
    </row>
    <row r="61" spans="1:16" x14ac:dyDescent="0.25">
      <c r="A61" t="s">
        <v>27</v>
      </c>
      <c r="B61" s="11">
        <v>0.28089999999999998</v>
      </c>
      <c r="C61" s="11">
        <v>0.42699999999999999</v>
      </c>
      <c r="D61" s="11">
        <v>0.23599999999999999</v>
      </c>
      <c r="E61" s="11">
        <v>5.62E-2</v>
      </c>
      <c r="F61" s="11">
        <v>0</v>
      </c>
    </row>
    <row r="62" spans="1:16" x14ac:dyDescent="0.25">
      <c r="A62" t="s">
        <v>26</v>
      </c>
      <c r="B62" s="11">
        <v>0.39329999999999998</v>
      </c>
      <c r="C62" s="11">
        <v>0.48309999999999997</v>
      </c>
      <c r="D62" s="11">
        <v>8.9900000000000008E-2</v>
      </c>
      <c r="E62" s="11">
        <v>1.12E-2</v>
      </c>
      <c r="F62" s="11">
        <v>2.2499999999999999E-2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</vt:lpstr>
      <vt:lpstr>Cross Trail</vt:lpstr>
      <vt:lpstr>Other Local Use Trails</vt:lpstr>
      <vt:lpstr>Water Access</vt:lpstr>
      <vt:lpstr>Remote Areas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Amy Ainslie</cp:lastModifiedBy>
  <dcterms:created xsi:type="dcterms:W3CDTF">2024-11-13T15:04:02Z</dcterms:created>
  <dcterms:modified xsi:type="dcterms:W3CDTF">2024-11-14T08:53:07Z</dcterms:modified>
</cp:coreProperties>
</file>